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 Data\南方都市报南新民谣活动项目\240605-标办汇报\05、会后修改\"/>
    </mc:Choice>
  </mc:AlternateContent>
  <xr:revisionPtr revIDLastSave="0" documentId="13_ncr:1_{A20EE5CC-E951-44A3-8EAB-A21C9062D373}" xr6:coauthVersionLast="47" xr6:coauthVersionMax="47" xr10:uidLastSave="{00000000-0000-0000-0000-000000000000}"/>
  <bookViews>
    <workbookView xWindow="-110" yWindow="-110" windowWidth="21820" windowHeight="13900" xr2:uid="{42FA42EE-BDA0-44C8-A7C0-0A3452CE17D5}"/>
  </bookViews>
  <sheets>
    <sheet name="报价一览表" sheetId="2" r:id="rId1"/>
    <sheet name="分项报价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BC">#REF!</definedName>
    <definedName name="BTS3002E_QFLAG_Quantity" hidden="1">'[1]L3-BTS'!#REF!</definedName>
    <definedName name="HLRDB金额">[2]硬件IBM!#REF!</definedName>
    <definedName name="M2000设备金额">'[3]L4-NODEB3802C'!#REF!</definedName>
    <definedName name="PriceListAP">[4]PriceListAP!$A$2:$I$648</definedName>
    <definedName name="_xlnm.Print_Titles" localSheetId="1">分项报价!$1:$4</definedName>
    <definedName name="SPU金额">[2]硬件IBM!#REF!</definedName>
    <definedName name="SSP_IP硬件金额">[5]硬件!#REF!</definedName>
    <definedName name="SSP工程费金额">[2]费用_技术资料_备件_培训!#REF!</definedName>
    <definedName name="安装材料金额">[5]硬件!$I$96</definedName>
    <definedName name="督导调试费金额">'[3]L4-NODEB3802C'!#REF!</definedName>
    <definedName name="工程服务费金额">[2]费用_技术资料_备件_培训!#REF!</definedName>
    <definedName name="基本软件金额">'[3]L4-NODEB3802C'!#REF!</definedName>
    <definedName name="基本设备金额">[5]硬件!$I$86</definedName>
    <definedName name="技术资料金额">'[3]L4-NODEB3802C'!#REF!</definedName>
    <definedName name="任选设备金额">'[3]L4-NODEB3802C'!#REF!</definedName>
    <definedName name="项目名称">#REF!</definedName>
    <definedName name="原端口数">[2]组网图!#REF!</definedName>
    <definedName name="原用户数">[6]组网图!#REF!</definedName>
    <definedName name="增强业务软件金额">'[3]L4-NODEB3802C'!#REF!</definedName>
    <definedName name="智能用户数">[6]组网图!#REF!</definedName>
    <definedName name="总端口数">[2]组网图!#REF!</definedName>
    <definedName name="总用户数">[6]组网图!#REF!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55" i="1"/>
  <c r="I56" i="1"/>
  <c r="I57" i="1"/>
  <c r="I58" i="1"/>
  <c r="I54" i="1"/>
  <c r="I43" i="1"/>
  <c r="I44" i="1"/>
  <c r="I45" i="1"/>
  <c r="I46" i="1"/>
  <c r="I47" i="1"/>
  <c r="I48" i="1"/>
  <c r="I49" i="1"/>
  <c r="I50" i="1"/>
  <c r="I42" i="1"/>
  <c r="I36" i="1"/>
  <c r="I37" i="1"/>
  <c r="I38" i="1"/>
  <c r="I39" i="1"/>
  <c r="I40" i="1"/>
  <c r="I35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9" i="1"/>
  <c r="I12" i="1"/>
  <c r="I13" i="1"/>
  <c r="I14" i="1"/>
  <c r="I15" i="1"/>
  <c r="I16" i="1"/>
  <c r="I17" i="1"/>
  <c r="I11" i="1"/>
  <c r="I18" i="1" s="1"/>
  <c r="I6" i="1"/>
  <c r="I7" i="1"/>
  <c r="I8" i="1"/>
  <c r="I9" i="1"/>
  <c r="I5" i="1"/>
  <c r="I10" i="1" l="1"/>
  <c r="I41" i="1"/>
  <c r="I59" i="1"/>
  <c r="I34" i="1"/>
  <c r="I52" i="1"/>
  <c r="I53" i="1" l="1"/>
  <c r="I60" i="1"/>
  <c r="I62" i="1" s="1"/>
  <c r="C5" i="2" s="1"/>
</calcChain>
</file>

<file path=xl/sharedStrings.xml><?xml version="1.0" encoding="utf-8"?>
<sst xmlns="http://schemas.openxmlformats.org/spreadsheetml/2006/main" count="155" uniqueCount="106">
  <si>
    <t>序号</t>
  </si>
  <si>
    <t>数量</t>
  </si>
  <si>
    <t>单位</t>
  </si>
  <si>
    <t>特邀创作</t>
  </si>
  <si>
    <t>特邀谭咏麟、李克勤、卢巧音、邓紫棋等（或同级别艺人），不少于3位在粤语歌坛有影响力、有行业地位的大咖歌手以及词曲创作人领衔创唱。特邀创作应兼容老牌知名音乐人、粤语乐坛中坚力量、近年深受年轻人欢迎的新生代力量，以及深耕粤港澳大湾区多年的歌手以及词曲创作人等，制作推出不少于3首新创粤语作品。费用包括但不限于音乐人歌曲创作（作词、作曲、编曲、演唱等）、为项目出镜打call、线下出席演唱、顾问/嘉宾创作费、版权授权使用费、IP授权费及其他相关合理费用等。
注：需提供拟邀名单。</t>
    <phoneticPr fontId="1" type="noConversion"/>
  </si>
  <si>
    <t>位</t>
  </si>
  <si>
    <t>作品编制指导</t>
  </si>
  <si>
    <t>特邀专业知名音乐人对特邀及社会征集的原创作品乐理进行编曲、修正、监制、MV主题策划、导演等指导工作。
费用包括但不限于音乐人指导顾问费、歌曲制作费用、版权授权使用费、场地设备租赁服务费。 
注：需提供拟邀名单。</t>
    <phoneticPr fontId="1" type="noConversion"/>
  </si>
  <si>
    <t>项</t>
  </si>
  <si>
    <t>社会征集</t>
  </si>
  <si>
    <t>通过媒体面向全国及海内外专业、业余词曲唱作者，发起原创粤语歌曲征集活动，收集有效作品不得少于100首。通过大众及专家相结合的评审方式，评选产生不少于12首优胜作品。费用包括但不限于主题策划服务费、推广宣传费及其他相关合理费用等。
注：需提供社会征集方案。</t>
    <phoneticPr fontId="1" type="noConversion"/>
  </si>
  <si>
    <t>作品评选</t>
  </si>
  <si>
    <t>拟邀朱耀伟、刘卓辉、张家诚、邓智伟、林健华、九时用茶、年粤日、饮歌记、好大一只胖皮卡等（或同级别专业度影响力）国内知名专家学者、粤语音乐人、音乐机构组织、行业协会、高校、音乐企业、商业平台、粤语歌垂直自媒体、KOL等学界业界代表（或同级别代表）不少于8位嘉宾参与评审工作。费用包括但不限于社会征集专家评审费、嘉宾及陪同人员邀请服务费、场地设备租赁服务费及其他相关合理费用等。
注：需提供拟邀名单。</t>
    <phoneticPr fontId="1" type="noConversion"/>
  </si>
  <si>
    <t>粤语歌曲后期制作及拍摄</t>
  </si>
  <si>
    <t>作品后期制作</t>
  </si>
  <si>
    <t>对新创粤语歌曲进行后期制作（编曲、录音、混音等），包括但不限于唱片级出版标准录音棚及设备租赁：控制室含符合唱片级制作要求的大型数字及模拟调音台、声卡、话放、线材等设备，压缩、均衡等效果器的混音设备，对各类不同录音应付自如的监听音箱多套，拾音室的空间为200平方米及以上，能保证最佳拾音质量的话筒多支。
注：需提供录音棚选址及设备品牌、型号、参数等。</t>
    <phoneticPr fontId="1" type="noConversion"/>
  </si>
  <si>
    <t>后期分轨混音以及母带处理：邀请国内知名后期制作导演、录音师、混音师、母带工程师制作。
注：需提供人员名单及简介。</t>
    <phoneticPr fontId="1" type="noConversion"/>
  </si>
  <si>
    <t>视频摄制</t>
  </si>
  <si>
    <t>根据项目要求，创作拍摄制作不少于15条传播短视频或宣传片、歌曲MV等，要求根据脚本或项目要求完成多机位视频拍摄，每条视频不少于2分钟。费用包括但不限于内容策划编导服务、传播品制作、服化道、视频参演演员邀请、制作团队服务费、素材版权授权使用及其他相关合理费用等。
内容策划编导服务：根据宣传片/歌曲MV实际内容编写不少于15条视频脚本、总导演根据脚本规划分镜头提供分镜脚本。
注：需提供参考案例，反馈修改意见后需4小时内完成，修改至满意效果。</t>
    <phoneticPr fontId="1" type="noConversion"/>
  </si>
  <si>
    <t xml:space="preserve">拍摄场地、拍摄设备租赁：含多机位专业摄影摄像设备、灯光设备、轨道、航拍器材、收音器材等租赁。  
注：需提供设备品牌、型号、参数等。                                     </t>
    <phoneticPr fontId="1" type="noConversion"/>
  </si>
  <si>
    <t>美陈置景：根据项目视频拍摄要求，租赁或搭建视频拍摄场地、场景美术设计及道具设计等，包含场景搭建、物料制作、装卸运输、场地报批、安保等。
注：需提供场地选址或布置方案、道具物料设计制作方案等；反馈修改意见后需4小时内提供3D设计图。设计保证原创，原创设计件属我方独有。</t>
  </si>
  <si>
    <t>后期制作：根据不少于15条视频脚本及项目要求完成后期剪辑（含调色、配音、配乐、空镜、素材等版权服务）
注：反馈修改意见后需4小时内完成，修改至满意效果。</t>
  </si>
  <si>
    <t>传播物料</t>
  </si>
  <si>
    <t>根据项目需求制作传播品、视觉设计及传播品延展。如不少于15首粤语歌曲，根据内容要求和音乐属性等设计单个主视觉、项目KV、作品海报、歌词视频、MV设计、道具、宣推H5等，包括但不限于原创设计及延展、版权素材采买费等。设计保证原创，原创设计件属我方独有。
注：反馈修改意见后需2小时内完成，修改至满意效果。</t>
  </si>
  <si>
    <t>线下推广及线下展演</t>
  </si>
  <si>
    <t>启动发布会+研讨会</t>
  </si>
  <si>
    <t>场地租赁：广州市区可容纳200人以上，如天河大剧院或同级别活动场地，包括场地桌椅、灯光音响等设备使用、会议服务、VIP停车位、报批及安保费用等。
注：需提供场地名单，1天租赁时间。</t>
    <phoneticPr fontId="1" type="noConversion"/>
  </si>
  <si>
    <t>天</t>
  </si>
  <si>
    <t>嘉宾邀请：国内知名专家学者、粤语音乐人、音乐机构组织、行业协会、高校、音乐企业、商业平台等学界业界代表不少于8位嘉宾出席。包括但不限于嘉宾需到广州参加线下活动、嘉宾及陪同人员邀请服务费及相应服道化等服务。
注：需提供拟邀名单。</t>
    <phoneticPr fontId="1" type="noConversion"/>
  </si>
  <si>
    <t>现场布置搭建：包括但不限于约5×3m主题背景板、外框木结构打磨高精度画面主题展示区、至少6个指示牌、定制启动装置、签约道具及物料拆装运输等。
注：以上尺寸可视实际执行情况进行调整；反馈修改意见后需4小时内提供3D设计图；需提前1天完成搭建。</t>
    <phoneticPr fontId="1" type="noConversion"/>
  </si>
  <si>
    <t>屏幕设备：现场需要搭建不低于P3高清LED屏幕租赁（6×3.5m），要求每个区域清晰、不卡顿不黑屏，所有电源需用线槽板安装；                                                                     舞台搭建：含舞台结构、台阶、发光立体字、全新灰色地毯、60寸提词器配备支架、亚克力讲台（含包装）、6个白色沙发等；                                                                                                                    音响麦克风设备：含线阵音箱、音频处理器、至少6个无线手持麦克风及后备麦、配套功放舞台返送音箱、2套讲台座麦、信号放大器、数字音控台、专业播音手提电脑、线材及周边设备等，保证现场不卡顿、不爆声；
灯光设备：含电脑光束灯、LED par灯、观众灯、面光灯、信号放大器、数码灯光控台、电源箱、讯号线、电源线、专业播音手提电脑等。
注：需提供屏幕灯光音响等器材品牌、型号、数量；以上尺寸可视实际执行情况进行调整；反馈修改意见后需4小时内提供3D设计图；需提前2天完成搭建，设备技术人员需提前1天到现场配合彩排。</t>
  </si>
  <si>
    <t>会议物料：包括但不限于专业PPT翻页笔、录音笔、嘉宾台卡、饮用水、评分表印制、黑色签字笔、主持稿手卡、流程单、折页等宣传品印制、现场伴手礼、签约簿、麦盒、工作证等。</t>
  </si>
  <si>
    <t>演职演艺：邀请1-2名大湾区粤语歌手现场演唱、表演不少于2首歌曲；  1名电视台/媒体专业主持人：需有大型会议、发布会主持经验；2-4名妆发团队：负责主持人、表演歌手、礼仪等人员妆面，需有丰富的化妆经验；6-8名礼宾人员：身高170cm以上，面容姣好，受专业礼仪培训等。以上都需含邀请服务费及相应服道化等费用，提前1天配合彩排。
注：需提供拟邀歌手、主持人名单及介绍；妆发团队、礼宾人员需提供照片及案例。</t>
    <phoneticPr fontId="1" type="noConversion"/>
  </si>
  <si>
    <t>视觉设计、音视素材：包括但不限于现场物料及延展设计、3D效果图设计、动态KV设计、启动/签约仪式视频、流程音乐等制作、版权素材采买等
注：需提供候选素材、3D效果图及现场布置方案、物料设计制作方案等；设计需由我方审核，反馈修改意见后需3小时内提供3D设计图，修改至满意效果。设计保证原创，原创设计件属我方独有。</t>
  </si>
  <si>
    <t>现场录制服务：预计摄影师1名、摄像机位2个、导播系统等，摄影师负责活动现场照片拍摄。摄像师负责全程视频记录，时长约120分钟。需提供脚本、包含录音，剪辑一个约为2分钟精剪视频及30秒快剪至少5条。
注：需提供视频脚本，修改至满意效果，反馈修改意见后需2小时内完成。</t>
    <phoneticPr fontId="1" type="noConversion"/>
  </si>
  <si>
    <t>即时文字记录整理服务：预计工作4小时以上，活动当天反馈文字稿。</t>
  </si>
  <si>
    <t>主题宣介活动         （高校宣推等）</t>
  </si>
  <si>
    <t>场地租赁：广州市区可容纳100人以上，如星海音乐学院、华南理工大学等高校，租用高校内报告厅/会议室等同类型级别活动场地，包括场地桌椅、屏幕音响等硬件设备使用、VIP停车位、报批及安保费用等。
注：需提供场地名单，1天租赁时间。</t>
    <phoneticPr fontId="1" type="noConversion"/>
  </si>
  <si>
    <t>现场布置搭建：约5×3m主题背景板、至少6个活动指示牌、舞台搭建；会议灯光音响设备：至少4个无线手持麦及后备麦、2套讲台座麦、观众灯、面光灯、专业播音手提电脑、电源线槽板等配置、线材及周边设备等，保证现场不卡顿、不爆声。含屏幕灯光音响等设备技术人员、提供拆装运输等。
注：需提供屏幕灯光音响等器材品牌、型号、数量；以上尺寸可视实际执行情况进行调整；反馈修改意见后需2小时内提供3D设计图；需提前1天完成搭建，设备技术人员需提前1天到现场配合彩排。</t>
  </si>
  <si>
    <t>活动物料：包括但不限于专业PPT笔、录音笔、嘉宾台卡、麦牌、饮用水、流程单、黑色签字笔、主持稿手卡、不少于20份互动礼品、工作证等。
注：需提供互动礼品款式供选择。</t>
    <phoneticPr fontId="1" type="noConversion"/>
  </si>
  <si>
    <t>演职演艺：邀请1名大湾区粤语歌手现场演唱、 表演不少于2首歌曲；1名专业主持人，需有路演、校园宣讲活动主持经验；2名妆发团队：负责主持人、表演歌手、嘉宾、礼仪等人员妆面，需有丰富的化妆经验。以上都需含邀请服务费及相应服道化等费用，提前1天配合彩排。
注：需提供拟邀歌手、主持人名单及介绍；妆发团队需提供案例。</t>
    <phoneticPr fontId="1" type="noConversion"/>
  </si>
  <si>
    <t>视觉设计：包括但不限于现场物料及延展设计、3D效果图设计、版权素材采买等。
注：需提供候选素材、3D效果图及现场布置方案、物料设计制作方案等；设计需由我方审核，反馈修改意见后需3小时内提供3D设计图，修改至满意效果。设计保证原创，原创设计件属我方独有。</t>
  </si>
  <si>
    <t>场</t>
  </si>
  <si>
    <t>现场录制服务：预计摄影师1名、摄像机位2个等，摄影师负责活动现场照片拍摄。摄像师负责全程视频记录，时长约90分钟。需提供脚本、包含录音，剪辑一个约为2分钟精剪视频及30秒快剪至少5条。
注：需提供视频脚本，修改至满意效果，反馈修改意见后需2小时内完成。</t>
    <phoneticPr fontId="1" type="noConversion"/>
  </si>
  <si>
    <t>线下定向推广活动</t>
  </si>
  <si>
    <t>场地租赁：预计在广州、东莞等（或其他）城市举办至少2场线下快闪或展演活动。租用当地高校或市中心保证人流的商场中庭等同类型级别活动场地，包括场地桌椅、硬件设备使用、VIP停车位、报批及安保费用等。注：需提供场地名单，每场预计1天租赁时间。</t>
  </si>
  <si>
    <t>现场布置搭建：约4×3m主题背景板、不少于6个活动介绍展架、亚克力讲台（含包装）1个、舞台结构、舞台台阶、全新灰色地毯、60寸提词器配备支架及物料拆装运输等。 
舞台布置：P3高清LED屏幕租赁（6×3.5m），要求每个区域清晰、不卡顿不黑屏，所有电源需用线槽板安装；会议灯光音响设备：至少6个无线手持麦及后备麦、2套讲台座麦、线阵音箱、音频处理器、观众灯、面光灯、舞台灯、信号放大器、数字音控台、灯光控台、专业播音手提电脑、电源线槽板等配置、线材及周边设备等，保证现场不卡顿、不爆声。含屏幕灯光音响等设备技术人员、提供拆装运输等。
注：需提供屏幕灯光音响等器材品牌、型号、数量；以上尺寸可视实际执行情况进行调整；反馈修改意见后需2小时内提供3D设计图；需提前1天完成搭建，设备技术人员需提前1天到现场配合彩排。</t>
    <phoneticPr fontId="1" type="noConversion"/>
  </si>
  <si>
    <t>活动物料：包括但不限于专业PPT笔、录音笔、嘉宾台卡、饮用水、主持稿手卡、折页等宣传品印制、麦盒、不少于50份互动礼品、工作证等。
注：需提供互动礼品款式供选择。</t>
    <phoneticPr fontId="1" type="noConversion"/>
  </si>
  <si>
    <t>演职演艺：邀请1名大湾区粤语歌手现场演唱、 表演不少于2首歌曲；1名专业主持人，需有大型地推活动主持经验；2名妆发团队：负责主持人、表演歌手、嘉宾、礼仪等人员妆面，需有丰富的化妆经验；4-6名礼宾人员：身高170cm以上，面容姣好，受专业礼仪培训等。以上都需含邀请服务费及相应服道化等费用，提前1天配合彩排。
注：需提供拟邀歌手、主持人名单及介绍；妆发团队、礼宾人员需提供照片及案例。</t>
    <phoneticPr fontId="1" type="noConversion"/>
  </si>
  <si>
    <t>现场录制服务：预计摄影师1名、摄像机位1个、导播系统等，摄影师负责活动现场照片拍摄。摄像师负责全程视频记录，时长约90分钟。需提供脚本、包含录音，剪辑一个约为2分钟精剪视频及30秒快剪至少5条。
注：需提供视频脚本，修改至满意效果，反馈修改意见后需2小时内完成。</t>
    <phoneticPr fontId="1" type="noConversion"/>
  </si>
  <si>
    <t>大型主题展演活动  （线下音乐会）</t>
  </si>
  <si>
    <t>表演歌手邀请：邀约不少于8组原创粤语歌曲特邀创作音乐人及优胜作品歌手、乐队进行现场表演。要求表演歌手由在粤语歌坛有影响力、有行业地位的大咖歌手以及词曲创作人领衔创唱。特邀创作应兼容老牌知名音乐人、粤语乐坛中坚力量、近年深受年轻人欢迎的新生代力量，以及深耕粤港澳大湾区多年的歌手以及词曲创作人等组成。含提前1天彩排、歌手及陪同人员邀请服务费及相应服道化等服务。
注：需提供拟邀名单及介绍。</t>
    <phoneticPr fontId="1" type="noConversion"/>
  </si>
  <si>
    <t>嘉宾邀请：拟邀国内合作方代表、音乐机构、高校专家学者、行业协会、企业代表等不少于8位嘉宾出席。包括但不限于嘉宾需到广州参加线下活动、嘉宾及陪同人员邀请服务费及相应服道化等服务费用。
注：需提供拟邀名单。</t>
    <phoneticPr fontId="1" type="noConversion"/>
  </si>
  <si>
    <t>场地租赁：广州市内剧场、酒店、体育馆、LiveHouse等同类型级别音乐会活动场地，预计容纳800人以上，包括场地桌椅、硬件设备及电源使用、会议服务、不少于100个VIP停车位、报批及安保费用等；预计彩排1天、活动执行1天。
注：需提供场地名单。</t>
    <phoneticPr fontId="1" type="noConversion"/>
  </si>
  <si>
    <t>现场布置搭建：包括但不限于约7×4m主题门头，外框桁架+木结构打磨高精度画面；约10×3m外框木结构打磨高精度画面+异型装置主题展示区；约20×1m高清UV艺人海报吊旗15幅、约5×2.6m木结构异型合影打卡区+互动装置、外布置厚1cm异形亚克力板，内置LED灯带绕异形图案，要求体验人员启动装置时带动LED灯带及周边造型霓虹灯发光。至少8个指示牌、物料拆装运输等。
注：以上尺寸、材质可视实际执行情况进行调整；反馈修改意见后需4小时内提供3D设计图，修改至满意为止；需提前3天完成搭建。</t>
  </si>
  <si>
    <t>屏幕设备：现场需要搭建不低于P3高清LED约14×3.5m租赁，需具有半圆弧形柔性屏、V6分屏切换控制器*2、监视器及周边设备。要求每个区域清晰、不卡顿不黑屏，所有电源需用线槽板安装；
舞台搭建：14米舞台结构、舞台斜坡+发光立体字、舞台两侧台阶、全新灰色地毯、60寸提词器配备支架、亚克力讲台（含包装）及拆装运输等；                                                                                                 
音响麦克风设备：含线阵音箱、音频处理器、至少10个无线手持麦克风及后备麦、演唱会专用耳麦及耳返、2套讲台座麦、配套功放舞台返送音箱、讲台座麦、信号放大器、数字音控台、专业播音手提电脑、电源线槽板及周边设备等，保证现场不卡顿、不爆声；
灯光设备：含电脑光束灯、LED par灯、观众灯、面光灯、舞台灯、追光灯等多套演唱会专用灯光设备。信号放大器、数码灯光控台、烟机、雷亚架、电源箱、讯号线、电源线、专业播音手提电脑、线材及周边设备等。
注：需提供屏幕灯光音响等器材品牌、型号、数量；以上尺寸可视实际执行情况进行调整；反馈修改意见后需4小时内提供3D设计图，修改至满意为止；需提前3天完成搭建。</t>
    <phoneticPr fontId="1" type="noConversion"/>
  </si>
  <si>
    <t>活动物料：包括但不限于全场饮用水、宣传折页、节目单、手举牌、停车指引等物料印制、现场伴手礼、发光棒手幅灯牌等气氛道具、麦盒、主持手卡、工作证、对讲机等。
注：需提供氛围道具、伴手礼款式供选择。</t>
    <phoneticPr fontId="1" type="noConversion"/>
  </si>
  <si>
    <t>演职演艺：1-2名电视台/媒体专业主持人：需有大型节目、演唱会主持经验； 6-8名妆发团队：负责主持人、表演歌手、嘉宾、礼仪等人员妆面，需有丰富的演唱会化妆经验；6-8名礼宾人员：身高170cm以上，面容姣好，受专业礼仪培训；6-8位兼职人员等。以上都需含邀请服务费及相应服道化等费用，提前1天配合彩排。
注：需提供拟邀歌手、主持人名单及介绍；妆发团队、礼宾人员需提供照片及案例。</t>
    <phoneticPr fontId="1" type="noConversion"/>
  </si>
  <si>
    <t>灯光师、音响师、屏控师：需配备现场导演1名，有8年以上工作经验，有大型演唱会演出经验，对现场进行分工及彩排。屏幕灯光音响技术人员需执行过大型演唱会经验，对活动提前进行开会讨论灯光布置、音乐调音等工作，需提前1天到场彩排，现场执行1天。</t>
    <phoneticPr fontId="1" type="noConversion"/>
  </si>
  <si>
    <t>视觉设计、音视素材：包括但不限于现场物料及延展设计、3D效果图设计、动态KV设计、歌曲VJ设计、流程音乐等设计制作、版权素材采买等。
注：需提供候选素材、3D效果图及现场布置方案、物料设计制作方案、歌曲VJ设计播放效果图，并进行现场填歌词等；设计需由我方审核，反馈修改意见后需3小时内提供3D设计图，修改至满意效果。设计保证原创，原创设计件属我方独有。</t>
    <phoneticPr fontId="1" type="noConversion"/>
  </si>
  <si>
    <t>现场录制服务：预计摄影师2名、摄像机位4个、导播系统等，摄影师负责活动现场照片拍摄。摄像师负责全程视频记录，时长约150分钟。需提供脚本、包含录音，剪辑一个约为2分钟精剪视频及30秒快剪至少10条。
注：需提供视频脚本，修改至满意效果，反馈修改意见后需2小时内完成。</t>
    <phoneticPr fontId="1" type="noConversion"/>
  </si>
  <si>
    <t>宣传推广</t>
  </si>
  <si>
    <t>视觉设计</t>
  </si>
  <si>
    <t>根据宣推计划和内容进行视觉设计及传播品延展。包括但不限于宣传主KV、海报、各渠道推广图、宣推H5、歌手海报、话题海报等，含原创设计及延展、素材版权使用费等。
注：需配不少于4人专职设计团队，含10年以上美指经验设计总监1名；需提供候选素材、设计图、宣传设计放案等；设计需由我方审核，反馈修改意见后需2小时内完成，修改至满意效果。设计保证原创，原创设计件属我方独有。</t>
  </si>
  <si>
    <t>国内头部平台宣推</t>
  </si>
  <si>
    <t>在社交平台搭建专属线上报名页面，与主流音乐、社交平台达成合作设置主题页面完成不少于1个月的社会征集。
注：需提供拟合作平台。</t>
    <phoneticPr fontId="1" type="noConversion"/>
  </si>
  <si>
    <t>根据项目需求，制定与国内头部主流视频及音乐平台的宣推计划、内容策划，并与微信视频号、微博、抖音、哔哩哔哩、酷狗音乐、QQ音乐、网易云音乐等不少于3家合作宣推至少15首作品，如搭建专题主页推广不少于1个月、建立专属歌单、匹配用户标签推送推荐歌单不少于100万人次，制造热搜热门话题等不少于8条，包括但不限于宣传推广策划服务、平台推广费、数据资源推广费、媒体矩阵宣传费等。
注：需提供拟合作平台及合作模式、预估效果。</t>
    <phoneticPr fontId="1" type="noConversion"/>
  </si>
  <si>
    <t>网络平台宣推</t>
  </si>
  <si>
    <t>根据项目需求，制定与国内头部主流视频及音乐平台的宣推计划、内容策划，并在微博、小红书、微信等主流网络平台、媒体及自媒体进行不少于5次的活动宣传推广，与各平台音乐类达人、KOL合作宣发，包括但不限于宣传推广策划服务、平台推广、内容生产、媒介内容合作及投放、平台传播费等。
注：需提供拟合作平台、合作模式、自媒体及达人KOL名单、预估效果。</t>
    <phoneticPr fontId="1" type="noConversion"/>
  </si>
  <si>
    <t>数据优化</t>
  </si>
  <si>
    <t>根据相关节点稿件完成数据管理、收集相关链接、数据优化服务。</t>
    <phoneticPr fontId="1" type="noConversion"/>
  </si>
  <si>
    <r>
      <rPr>
        <b/>
        <sz val="11"/>
        <color rgb="FFC00000"/>
        <rFont val="仿宋"/>
        <family val="3"/>
        <charset val="134"/>
      </rPr>
      <t xml:space="preserve">不含税 </t>
    </r>
    <r>
      <rPr>
        <b/>
        <sz val="11"/>
        <rFont val="仿宋"/>
        <family val="3"/>
        <charset val="134"/>
      </rPr>
      <t>单价（元）</t>
    </r>
    <phoneticPr fontId="1" type="noConversion"/>
  </si>
  <si>
    <r>
      <rPr>
        <b/>
        <sz val="11"/>
        <color rgb="FFC00000"/>
        <rFont val="仿宋"/>
        <family val="3"/>
        <charset val="134"/>
      </rPr>
      <t>不含税</t>
    </r>
    <r>
      <rPr>
        <b/>
        <sz val="11"/>
        <rFont val="仿宋"/>
        <family val="3"/>
        <charset val="134"/>
      </rPr>
      <t xml:space="preserve"> 价格合计（元）</t>
    </r>
    <phoneticPr fontId="1" type="noConversion"/>
  </si>
  <si>
    <t>（一）</t>
    <phoneticPr fontId="1" type="noConversion"/>
  </si>
  <si>
    <t>（二）</t>
    <phoneticPr fontId="1" type="noConversion"/>
  </si>
  <si>
    <t>（三）</t>
    <phoneticPr fontId="1" type="noConversion"/>
  </si>
  <si>
    <t>（四）</t>
    <phoneticPr fontId="1" type="noConversion"/>
  </si>
  <si>
    <r>
      <t xml:space="preserve">以社会征集方式收集有效作品不得少于100首，通过确定后的评选方案评选出不少于12首优胜作品，提供相应创作金。
</t>
    </r>
    <r>
      <rPr>
        <b/>
        <sz val="11"/>
        <color rgb="FFC00000"/>
        <rFont val="仿宋"/>
        <family val="3"/>
        <charset val="134"/>
      </rPr>
      <t>注：本小项为暂定固定金额，无须投标人报价。</t>
    </r>
    <phoneticPr fontId="1" type="noConversion"/>
  </si>
  <si>
    <r>
      <rPr>
        <b/>
        <sz val="11"/>
        <color rgb="FFC00000"/>
        <rFont val="仿宋"/>
        <family val="3"/>
        <charset val="134"/>
      </rPr>
      <t>不含税</t>
    </r>
    <r>
      <rPr>
        <b/>
        <sz val="11"/>
        <rFont val="仿宋"/>
        <family val="3"/>
        <charset val="134"/>
      </rPr>
      <t xml:space="preserve"> 价格总计A（元）
（一）+（二）+（三）+（四）</t>
    </r>
    <phoneticPr fontId="1" type="noConversion"/>
  </si>
  <si>
    <r>
      <rPr>
        <b/>
        <sz val="11"/>
        <color rgb="FFC00000"/>
        <rFont val="仿宋"/>
        <family val="3"/>
        <charset val="134"/>
      </rPr>
      <t>含税</t>
    </r>
    <r>
      <rPr>
        <b/>
        <sz val="11"/>
        <rFont val="仿宋"/>
        <family val="3"/>
        <charset val="134"/>
      </rPr>
      <t xml:space="preserve"> 价格总计C（元）
A+B</t>
    </r>
    <phoneticPr fontId="1" type="noConversion"/>
  </si>
  <si>
    <t>服务类型</t>
    <phoneticPr fontId="1" type="noConversion"/>
  </si>
  <si>
    <t>服务内容</t>
    <phoneticPr fontId="1" type="noConversion"/>
  </si>
  <si>
    <t>投标人名称</t>
    <phoneticPr fontId="1" type="noConversion"/>
  </si>
  <si>
    <t>税费B
（开具增值税专用发票）</t>
    <phoneticPr fontId="1" type="noConversion"/>
  </si>
  <si>
    <t>报价内容</t>
    <phoneticPr fontId="10" type="noConversion"/>
  </si>
  <si>
    <t>备注</t>
  </si>
  <si>
    <t>项目编号：WJS-202406030046
项目名称：粤语歌曲精品创作展演宣传项目</t>
    <phoneticPr fontId="10" type="noConversion"/>
  </si>
  <si>
    <t>含税总报价（元）</t>
    <phoneticPr fontId="10" type="noConversion"/>
  </si>
  <si>
    <r>
      <t xml:space="preserve">说明：
1、以上内容为实质性响应内容，投标人漏写或者错写，将导致被否决投标。
</t>
    </r>
    <r>
      <rPr>
        <b/>
        <sz val="10"/>
        <rFont val="仿宋"/>
        <family val="3"/>
        <charset val="134"/>
      </rPr>
      <t>2、本项目设置最高投标限价。</t>
    </r>
    <r>
      <rPr>
        <b/>
        <sz val="10"/>
        <color rgb="FFC00000"/>
        <rFont val="仿宋"/>
        <family val="3"/>
        <charset val="134"/>
      </rPr>
      <t>项目总价最高限价为4000000元人民币（含税）</t>
    </r>
    <r>
      <rPr>
        <b/>
        <sz val="10"/>
        <rFont val="仿宋"/>
        <family val="3"/>
        <charset val="134"/>
      </rPr>
      <t>。如投标人所报价格高于最高投标限价的，其投标将被否决。</t>
    </r>
    <r>
      <rPr>
        <sz val="10"/>
        <rFont val="仿宋"/>
        <family val="3"/>
        <charset val="134"/>
      </rPr>
      <t xml:space="preserve">
3、本项目的总报价包括所有材料、人工、利润及相关税费等所有费用。除招标人引起的项目变更外，投标人不得向招标人收取以上报价外的任何费用，如有弄虚作假，则取消投标人本项目投标资格。
4、构成本项目报价的各个子表相互关联，互为说明；如存在不一致时，将按照以下原则进行修正：
（1）总价金额与根据单价计算出的结果不一致的，以单价金额为准修正总价；
（2）含税金额与根据不含税价、税率计算出的结果不一致的，以不含税价金额为准，按照税率修正含税总价；
（3）总表价格与各分项子表汇总价格不一致的，以各分项子表价格金额为准修正总表价格。
5、投标人含税总价将作为价格分评审依据。
6、本次报价精确到小数点后两位（四舍五入）。</t>
    </r>
    <phoneticPr fontId="10" type="noConversion"/>
  </si>
  <si>
    <r>
      <t xml:space="preserve"> 投标人名称：</t>
    </r>
    <r>
      <rPr>
        <b/>
        <u/>
        <sz val="11"/>
        <rFont val="仿宋"/>
        <family val="3"/>
        <charset val="134"/>
      </rPr>
      <t xml:space="preserve">            </t>
    </r>
    <r>
      <rPr>
        <b/>
        <sz val="11"/>
        <rFont val="仿宋"/>
        <family val="3"/>
        <charset val="134"/>
      </rPr>
      <t>（盖章）</t>
    </r>
    <phoneticPr fontId="10" type="noConversion"/>
  </si>
  <si>
    <r>
      <t xml:space="preserve"> 法定代表人（负责人）或者其委托代理人：</t>
    </r>
    <r>
      <rPr>
        <b/>
        <u/>
        <sz val="11"/>
        <rFont val="仿宋"/>
        <family val="3"/>
        <charset val="134"/>
      </rPr>
      <t xml:space="preserve">            </t>
    </r>
    <r>
      <rPr>
        <b/>
        <sz val="11"/>
        <rFont val="仿宋"/>
        <family val="3"/>
        <charset val="134"/>
      </rPr>
      <t>（签字或盖章）</t>
    </r>
    <phoneticPr fontId="10" type="noConversion"/>
  </si>
  <si>
    <r>
      <t xml:space="preserve"> 日期：</t>
    </r>
    <r>
      <rPr>
        <b/>
        <u/>
        <sz val="11"/>
        <rFont val="仿宋"/>
        <family val="3"/>
        <charset val="134"/>
      </rPr>
      <t xml:space="preserve">    </t>
    </r>
    <r>
      <rPr>
        <b/>
        <sz val="11"/>
        <rFont val="仿宋"/>
        <family val="3"/>
        <charset val="134"/>
      </rPr>
      <t>年</t>
    </r>
    <r>
      <rPr>
        <b/>
        <u/>
        <sz val="11"/>
        <rFont val="仿宋"/>
        <family val="3"/>
        <charset val="134"/>
      </rPr>
      <t xml:space="preserve">    </t>
    </r>
    <r>
      <rPr>
        <b/>
        <sz val="11"/>
        <rFont val="仿宋"/>
        <family val="3"/>
        <charset val="134"/>
      </rPr>
      <t>月</t>
    </r>
    <r>
      <rPr>
        <b/>
        <u/>
        <sz val="11"/>
        <rFont val="仿宋"/>
        <family val="3"/>
        <charset val="134"/>
      </rPr>
      <t xml:space="preserve">    </t>
    </r>
    <r>
      <rPr>
        <b/>
        <sz val="11"/>
        <rFont val="仿宋"/>
        <family val="3"/>
        <charset val="134"/>
      </rPr>
      <t>日</t>
    </r>
    <phoneticPr fontId="10" type="noConversion"/>
  </si>
  <si>
    <t>粤语歌曲精品创作展演宣传</t>
    <phoneticPr fontId="10" type="noConversion"/>
  </si>
  <si>
    <t>粤语歌曲
创作扶持</t>
    <phoneticPr fontId="1" type="noConversion"/>
  </si>
  <si>
    <t>社会征集作品
创作金</t>
    <phoneticPr fontId="1" type="noConversion"/>
  </si>
  <si>
    <r>
      <t>说明：
1、本报价表是各分项的报价明细。</t>
    </r>
    <r>
      <rPr>
        <b/>
        <sz val="10"/>
        <color rgb="FFC00000"/>
        <rFont val="仿宋"/>
        <family val="3"/>
        <charset val="134"/>
      </rPr>
      <t>投标人仅需填写本表中的“不含税 单价（元）”（H列标注绿色区域）、“税费B”（I列标注绿色区域）。</t>
    </r>
    <r>
      <rPr>
        <b/>
        <sz val="10"/>
        <rFont val="仿宋"/>
        <family val="3"/>
        <charset val="134"/>
      </rPr>
      <t>其他单元格已设置对应公式链接，将根据所填的单价自动生成数据，投标人无需填写其他单元格。
2、本表中，“（一）粤语歌曲创作扶持”-“5、社会征集作品创作金”为暂定固定金额，无须投标人报价。
3、本表中，“含税总价 总计（元）”的价格应与《报价一览表》中对应的含税总报价一致，均不得超出最高限价。
4、投标报价为投标人最终的投标报价，包含《第五章 采购需求书》所述服务需要的全部费用。如果投标人在中标并签署合同后，在项目实施过程中出现任何遗漏，均由中标单位免费提供，招标人将不再支付任何费用。
5、本表中，报价项精确到小数点后两位（四舍五入）。</t>
    </r>
    <phoneticPr fontId="1" type="noConversion"/>
  </si>
  <si>
    <t>明细说明</t>
    <phoneticPr fontId="1" type="noConversion"/>
  </si>
  <si>
    <t>附表2：分项报价表</t>
    <phoneticPr fontId="1" type="noConversion"/>
  </si>
  <si>
    <t>附表1：投标报价一览表</t>
    <phoneticPr fontId="10" type="noConversion"/>
  </si>
  <si>
    <t>（一）不含税价格 小计（元）</t>
    <phoneticPr fontId="1" type="noConversion"/>
  </si>
  <si>
    <t>（二）不含税价格 小计（元）</t>
    <phoneticPr fontId="1" type="noConversion"/>
  </si>
  <si>
    <t>（三）不含税价格 小计（元）</t>
    <phoneticPr fontId="1" type="noConversion"/>
  </si>
  <si>
    <t>（四）不含税价格 小计（元）</t>
    <phoneticPr fontId="1" type="noConversion"/>
  </si>
  <si>
    <t>不含税价格 合计22-31（元）</t>
    <phoneticPr fontId="1" type="noConversion"/>
  </si>
  <si>
    <t>不含税价格 合计16-21（元）</t>
    <phoneticPr fontId="1" type="noConversion"/>
  </si>
  <si>
    <t>不含税价格 合计1-15（元）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</si>
</sst>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¥&quot;#,##0.00;[Red]&quot;¥&quot;\-#,##0.00"/>
    <numFmt numFmtId="176" formatCode="&quot;￥&quot;#,##0_);[Red]\(&quot;￥&quot;#,##0\)"/>
    <numFmt numFmtId="177" formatCode="0_ ;[Red]\-0\ "/>
    <numFmt numFmtId="178" formatCode="0.00_ ;[Red]\-0.00\ "/>
  </numFmts>
  <fonts count="22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b/>
      <sz val="11"/>
      <color rgb="FFC00000"/>
      <name val="仿宋"/>
      <family val="3"/>
      <charset val="134"/>
    </font>
    <font>
      <b/>
      <sz val="11"/>
      <color theme="1"/>
      <name val="微软雅黑"/>
      <family val="2"/>
      <charset val="134"/>
    </font>
    <font>
      <b/>
      <sz val="15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2"/>
      <name val="仿宋"/>
      <family val="3"/>
      <charset val="134"/>
    </font>
    <font>
      <sz val="10"/>
      <color indexed="8"/>
      <name val="仿宋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0"/>
      <color rgb="FFC00000"/>
      <name val="仿宋"/>
      <family val="3"/>
      <charset val="134"/>
    </font>
    <font>
      <b/>
      <u/>
      <sz val="11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8" fontId="4" fillId="3" borderId="1" xfId="0" applyNumberFormat="1" applyFont="1" applyFill="1" applyBorder="1" applyAlignment="1">
      <alignment horizontal="center" vertical="center"/>
    </xf>
    <xf numFmtId="8" fontId="4" fillId="4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8" fontId="5" fillId="0" borderId="4" xfId="0" applyNumberFormat="1" applyFont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8" fontId="5" fillId="5" borderId="4" xfId="0" applyNumberFormat="1" applyFont="1" applyFill="1" applyBorder="1" applyAlignment="1">
      <alignment horizontal="center" vertical="center"/>
    </xf>
    <xf numFmtId="8" fontId="5" fillId="5" borderId="1" xfId="0" applyNumberFormat="1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4" fillId="0" borderId="8" xfId="1" applyFont="1" applyBorder="1" applyAlignment="1">
      <alignment horizontal="right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78" fontId="16" fillId="0" borderId="1" xfId="2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178" fontId="14" fillId="0" borderId="0" xfId="1" applyNumberFormat="1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19" fillId="0" borderId="0" xfId="1" applyFont="1" applyAlignment="1">
      <alignment wrapText="1"/>
    </xf>
    <xf numFmtId="0" fontId="15" fillId="0" borderId="0" xfId="3" applyFont="1">
      <alignment vertical="center"/>
    </xf>
    <xf numFmtId="8" fontId="16" fillId="0" borderId="1" xfId="2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8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</cellXfs>
  <cellStyles count="4">
    <cellStyle name="常规" xfId="0" builtinId="0"/>
    <cellStyle name="常规 2 2" xfId="3" xr:uid="{EE1B0D0D-0DDF-4E4F-B0CA-E601597D343D}"/>
    <cellStyle name="常规 5" xfId="2" xr:uid="{A2C3C09F-0DE2-4657-A129-94CE3164D84B}"/>
    <cellStyle name="常规_报价一览表" xfId="1" xr:uid="{6A16230F-35C1-4B2E-9964-BC02C4AB60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QUOTER\&#38382;&#39064;&#21333;\&#20840;&#34920;%20EQ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zxptn01-fs\&#22269;&#20869;3G&#20135;&#21697;&#34892;&#38144;\DOCUME~1\sophia\LOCALS~1\Temp\Rar$DI00.094\&#22269;&#20869;&#31227;&#21160;HLR9820&#27169;&#26495;(IBM)-V1.5-200605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b-nt\langjianyu\d\&#26700;&#38754;\&#21103;&#26412;UTRAN&#27169;&#26495;or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ZXNW01-FS\Domestic_GU\&#24037;&#20316;\G9&#27169;&#26495;&#32500;&#25252;\G9&#35745;&#31639;&#12289;&#25253;&#20215;&#27169;&#26495;&amp;&#25351;&#23548;&#20070;\&#27491;&#24335;&#21457;&#24067;&#29256;\G9%20Quotation%20Template%20&amp;%20Cal%20Tool%20V3\Documents%20and%20Settings\minw\My%20Documents\price\MyPLPRC3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zxptn01-fs\&#22269;&#20869;3G&#20135;&#21697;&#34892;&#38144;\project\&#27827;&#21335;&#31227;&#21160;\20060429%20G6&#25193;&#23481;\&#26412;&#26399;&#28165;&#21333;\&#24320;&#23553;GMSC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zxptn01-fs\&#22269;&#20869;3G&#20135;&#21697;&#34892;&#38144;\work\G9&#27169;&#26495;&#32500;&#25252;\SOFT-20060522&#65288;&#26080;lincense&#65289;&#35797;&#395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3-BT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改说明"/>
      <sheetName val="板位图"/>
      <sheetName val="备注"/>
      <sheetName val="HLR参数表"/>
      <sheetName val="封面"/>
      <sheetName val="组网图"/>
      <sheetName val="二层表"/>
      <sheetName val="硬件IBM"/>
      <sheetName val="软件"/>
      <sheetName val="费用_技术资料_备件_培训"/>
      <sheetName val="硬件"/>
      <sheetName val="L3-BTS"/>
      <sheetName val="Calc"/>
      <sheetName val="Angebotskalkulation (€)"/>
      <sheetName val="CONV_TAB"/>
      <sheetName val="CONTROL"/>
      <sheetName val="Поставщики"/>
      <sheetName val="L4-NODEB3802C"/>
      <sheetName val="Financial Inputs"/>
      <sheetName val="国内移动HLR9820模板(IBM)-V1"/>
      <sheetName val="Angebotskalkulation_(€)"/>
      <sheetName val="Cbaseline"/>
      <sheetName val="Companycode"/>
      <sheetName val="HLR_low"/>
      <sheetName val="Memory"/>
      <sheetName val="MSC_stat"/>
      <sheetName val="Basic"/>
      <sheetName val="Explanations"/>
      <sheetName val="COA- Nov  02"/>
      <sheetName val="PWBGT"/>
      <sheetName val="NORTH-W_BSC_ALLOC"/>
      <sheetName val="NLZE_ALL_SITES"/>
      <sheetName val="Questionnaire"/>
      <sheetName val="B30"/>
      <sheetName val="配置信息入口"/>
      <sheetName val="Parameters"/>
      <sheetName val="BTS"/>
      <sheetName val="TCSM"/>
      <sheetName val="天馈清单"/>
      <sheetName val="任选设备"/>
      <sheetName val="话务模型和设备能力"/>
      <sheetName val="单板清单"/>
      <sheetName val="培训"/>
      <sheetName val="部件计算"/>
      <sheetName val="话务模型I"/>
      <sheetName val="启动界面"/>
      <sheetName val="数据源1"/>
      <sheetName val="硬件（模型三）"/>
      <sheetName val="Reference"/>
      <sheetName val="Проекты"/>
      <sheetName val="Конкурсы и поставщики"/>
      <sheetName val="Оборудование"/>
      <sheetName val="Проект_СФ"/>
      <sheetName val="Total Disc&amp;Ero"/>
      <sheetName val="KB"/>
      <sheetName val="Input"/>
      <sheetName val="Other HW"/>
      <sheetName val="BSS Parameters"/>
      <sheetName val="Own CC Costs"/>
      <sheetName val="Service List price"/>
      <sheetName val="GSMDailyQuery"/>
      <sheetName val="B-Table"/>
      <sheetName val="General"/>
      <sheetName val="Obstruction Ligth"/>
      <sheetName val="达到配置"/>
      <sheetName val="现网配置"/>
      <sheetName val="Select"/>
      <sheetName val="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宏蜂窝基站列表"/>
      <sheetName val="3-宏蜂窝汇总表"/>
      <sheetName val="2-微基站基站列表"/>
      <sheetName val="4-微基站汇总表"/>
      <sheetName val="参数说明"/>
      <sheetName val="L4-NODEB3812"/>
      <sheetName val="L4-RRU3802C"/>
      <sheetName val="L3-天馈"/>
      <sheetName val="L3-Auxiliary"/>
      <sheetName val="L3-RNC"/>
      <sheetName val="L4-NODEB3806"/>
      <sheetName val="L4-NODEB3806A"/>
      <sheetName val="L4-NODEB3802C"/>
      <sheetName val="组网图"/>
      <sheetName val="L3-BTS"/>
      <sheetName val="硬件IBM"/>
      <sheetName val="费用_技术资料_备件_培训"/>
      <sheetName val="PriceListAP"/>
      <sheetName val="F1_detail"/>
      <sheetName val="L4_NODEB3802C"/>
      <sheetName val="PFT Support"/>
      <sheetName val="Dictionaries"/>
      <sheetName val="Title"/>
      <sheetName val="LatLong Main "/>
      <sheetName val="Sector Main"/>
      <sheetName val="Incoming"/>
      <sheetName val="Config M20"/>
      <sheetName val="硬件"/>
      <sheetName val="L4-NODEB3802C$DI00."/>
      <sheetName val="SZB"/>
      <sheetName val="Factors"/>
      <sheetName val="PFT_Support"/>
      <sheetName val="Config_M20"/>
      <sheetName val="L4-Info"/>
      <sheetName val="分类"/>
      <sheetName val="Configuration"/>
      <sheetName val="NOA Data"/>
      <sheetName val="List"/>
      <sheetName val="GL"/>
      <sheetName val="Project_Plan_Gantt_Chart"/>
      <sheetName val="Project_Plan_Gantt_Chart1"/>
      <sheetName val="coeffs"/>
      <sheetName val="equipment"/>
      <sheetName val="Parameter-Public"/>
      <sheetName val="Parameter-CSC3300"/>
      <sheetName val="Hardware_output"/>
      <sheetName val="VTS_tbl"/>
      <sheetName val="Parameter-MRP6600"/>
      <sheetName val="Parameter-ATS9900"/>
      <sheetName val="Parameter-U2000"/>
      <sheetName val="NFV_Midoutput"/>
      <sheetName val="Parameter-Reserved"/>
      <sheetName val="Service List price"/>
      <sheetName val="3G需求"/>
      <sheetName val="功能部分"/>
      <sheetName val="无线接入"/>
      <sheetName val="业务部分"/>
      <sheetName val="BSS Parameters"/>
      <sheetName val="Obstruction Ligth"/>
      <sheetName val="INPUT SITE"/>
      <sheetName val="Sheet3"/>
      <sheetName val="Sheet2"/>
      <sheetName val="ERI话务"/>
      <sheetName val="NSS Sum"/>
      <sheetName val="3 - M &amp; T-Series Products"/>
      <sheetName val="XLR_NoRangeSheet"/>
      <sheetName val="Building Blocks"/>
      <sheetName val="kpv"/>
      <sheetName val="Assumption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ListA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封面"/>
      <sheetName val="组网图"/>
      <sheetName val="二层表"/>
      <sheetName val="硬件"/>
      <sheetName val="软件"/>
      <sheetName val="费用"/>
      <sheetName val="技术资料"/>
      <sheetName val="组网图2"/>
      <sheetName val="Sheet1"/>
      <sheetName val="Sheet2"/>
      <sheetName val="Sheet3"/>
      <sheetName val="PriceListAP"/>
      <sheetName val="GL"/>
      <sheetName val="Basic Data"/>
      <sheetName val="EQUIPMENT LIST"/>
      <sheetName val="Parameters"/>
      <sheetName val="BQ MW 031205 - VALUES"/>
      <sheetName val="PS Core"/>
      <sheetName val="开封GMSC1"/>
      <sheetName val="硬件_HLR9820模板(IBM)-V1.5"/>
      <sheetName val="Other HW"/>
      <sheetName val="SUPPEXT"/>
      <sheetName val="PS_Core"/>
      <sheetName val="Basic_Data"/>
      <sheetName val="EQUIPMENT_LIST"/>
      <sheetName val="BQ_MW_031205_-_VALUES"/>
      <sheetName val="BasicInfo"/>
      <sheetName val="Companycode"/>
      <sheetName val="Total GSM  Market"/>
      <sheetName val="AN_Input"/>
      <sheetName val="LOB Reporting"/>
      <sheetName val="Input Log. Set-up"/>
      <sheetName val="I_Services Definition"/>
      <sheetName val="I_Tables"/>
      <sheetName val="Users per Reg&amp;Segm"/>
      <sheetName val="UPDATE"/>
      <sheetName val="硬件?HLR9820模板(IBM)-V1.5"/>
      <sheetName val="培训"/>
      <sheetName val="基本参数"/>
      <sheetName val="配置信息入口"/>
      <sheetName val="五月全网规模"/>
      <sheetName val="B30"/>
      <sheetName val="三层表"/>
      <sheetName val="启动界面"/>
      <sheetName val="机架配置"/>
      <sheetName val="话务模型"/>
      <sheetName val="应用例子"/>
      <sheetName val="版本&amp;说明"/>
      <sheetName val="IP Planning-Baushar"/>
      <sheetName val="下拉框选项配置"/>
      <sheetName val="Page 1A - Proposal Strategy "/>
      <sheetName val="Data"/>
      <sheetName val="CENTR95"/>
      <sheetName val="费用_技术资料_备件_培训"/>
      <sheetName val="硬件IBM"/>
      <sheetName val="Calc"/>
      <sheetName val="Tool88 Parts List"/>
      <sheetName val="Erc_Kit-List"/>
      <sheetName val="Products"/>
    </sheetNames>
    <sheetDataSet>
      <sheetData sheetId="0" refreshError="1"/>
      <sheetData sheetId="1" refreshError="1"/>
      <sheetData sheetId="2" refreshError="1"/>
      <sheetData sheetId="3">
        <row r="86">
          <cell r="I86">
            <v>1183200</v>
          </cell>
        </row>
        <row r="96">
          <cell r="I96">
            <v>63020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组网图"/>
      <sheetName val="报价模板说明"/>
      <sheetName val="BHCA计算模板"/>
      <sheetName val="参数表"/>
      <sheetName val="备注"/>
      <sheetName val="封面"/>
      <sheetName val="二层表"/>
      <sheetName val="硬件 技术资料 培训"/>
      <sheetName val="软件"/>
      <sheetName val="备品备件"/>
      <sheetName val="L4-NODEB3802C"/>
      <sheetName val="PriceListAP"/>
      <sheetName val="硬件"/>
      <sheetName val="硬件_技术资料_培训"/>
      <sheetName val="Maxis Capex Segment (Final)"/>
      <sheetName val="Explanations"/>
      <sheetName val="catalog1"/>
      <sheetName val="contents"/>
      <sheetName val="IS Detail "/>
      <sheetName val="Справ BS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16A7-05B9-4C41-936D-F414D3A04E53}">
  <sheetPr>
    <tabColor theme="7" tint="0.79998168889431442"/>
  </sheetPr>
  <dimension ref="A1:IP13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5" x14ac:dyDescent="0.25"/>
  <cols>
    <col min="1" max="1" width="8.58203125" style="45" customWidth="1"/>
    <col min="2" max="3" width="30.58203125" style="45" customWidth="1"/>
    <col min="4" max="4" width="30.58203125" style="36" customWidth="1"/>
    <col min="5" max="250" width="9" style="36" customWidth="1"/>
    <col min="251" max="16384" width="9" style="46"/>
  </cols>
  <sheetData>
    <row r="1" spans="1:4" s="34" customFormat="1" ht="40" customHeight="1" x14ac:dyDescent="0.3">
      <c r="A1" s="48" t="s">
        <v>98</v>
      </c>
      <c r="B1" s="48"/>
      <c r="C1" s="48"/>
      <c r="D1" s="48"/>
    </row>
    <row r="2" spans="1:4" s="36" customFormat="1" ht="36" customHeight="1" x14ac:dyDescent="0.3">
      <c r="A2" s="49" t="s">
        <v>86</v>
      </c>
      <c r="B2" s="49"/>
      <c r="C2" s="49"/>
      <c r="D2" s="35"/>
    </row>
    <row r="3" spans="1:4" s="36" customFormat="1" ht="28" customHeight="1" x14ac:dyDescent="0.3">
      <c r="A3" s="35"/>
      <c r="B3" s="35"/>
      <c r="C3" s="35"/>
      <c r="D3" s="37"/>
    </row>
    <row r="4" spans="1:4" s="36" customFormat="1" ht="49.5" customHeight="1" x14ac:dyDescent="0.3">
      <c r="A4" s="38" t="s">
        <v>0</v>
      </c>
      <c r="B4" s="38" t="s">
        <v>84</v>
      </c>
      <c r="C4" s="38" t="s">
        <v>87</v>
      </c>
      <c r="D4" s="38" t="s">
        <v>85</v>
      </c>
    </row>
    <row r="5" spans="1:4" s="36" customFormat="1" ht="45" customHeight="1" x14ac:dyDescent="0.3">
      <c r="A5" s="39">
        <v>1</v>
      </c>
      <c r="B5" s="39" t="s">
        <v>92</v>
      </c>
      <c r="C5" s="47">
        <f>分项报价!I62</f>
        <v>150000</v>
      </c>
      <c r="D5" s="40"/>
    </row>
    <row r="6" spans="1:4" s="36" customFormat="1" ht="15" customHeight="1" x14ac:dyDescent="0.3">
      <c r="A6" s="41"/>
      <c r="B6" s="41"/>
      <c r="C6" s="41"/>
      <c r="D6" s="42"/>
    </row>
    <row r="7" spans="1:4" s="36" customFormat="1" ht="165" customHeight="1" x14ac:dyDescent="0.3">
      <c r="A7" s="50" t="s">
        <v>88</v>
      </c>
      <c r="B7" s="50"/>
      <c r="C7" s="50"/>
      <c r="D7" s="50"/>
    </row>
    <row r="9" spans="1:4" s="44" customFormat="1" ht="25" customHeight="1" x14ac:dyDescent="0.3">
      <c r="A9" s="51" t="s">
        <v>89</v>
      </c>
      <c r="B9" s="51"/>
      <c r="C9" s="43"/>
      <c r="D9" s="43"/>
    </row>
    <row r="10" spans="1:4" s="44" customFormat="1" ht="14" x14ac:dyDescent="0.3">
      <c r="A10" s="43"/>
      <c r="C10" s="43"/>
      <c r="D10" s="43"/>
    </row>
    <row r="11" spans="1:4" s="44" customFormat="1" ht="25" customHeight="1" x14ac:dyDescent="0.3">
      <c r="A11" s="51" t="s">
        <v>90</v>
      </c>
      <c r="B11" s="51"/>
      <c r="C11" s="51"/>
      <c r="D11" s="43"/>
    </row>
    <row r="12" spans="1:4" s="44" customFormat="1" ht="14" x14ac:dyDescent="0.3">
      <c r="A12" s="43"/>
      <c r="C12" s="43"/>
      <c r="D12" s="43"/>
    </row>
    <row r="13" spans="1:4" s="44" customFormat="1" ht="25" customHeight="1" x14ac:dyDescent="0.3">
      <c r="A13" s="51" t="s">
        <v>91</v>
      </c>
      <c r="B13" s="51"/>
      <c r="C13" s="43"/>
      <c r="D13" s="43"/>
    </row>
  </sheetData>
  <mergeCells count="6">
    <mergeCell ref="A1:D1"/>
    <mergeCell ref="A2:C2"/>
    <mergeCell ref="A7:D7"/>
    <mergeCell ref="A9:B9"/>
    <mergeCell ref="A13:B13"/>
    <mergeCell ref="A11:C11"/>
  </mergeCells>
  <phoneticPr fontId="1" type="noConversion"/>
  <printOptions horizontalCentered="1"/>
  <pageMargins left="0.31496062992125984" right="0.31496062992125984" top="0.47244094488188981" bottom="0.39370078740157483" header="0.31496062992125984" footer="0.39370078740157483"/>
  <pageSetup paperSize="9" scale="85" firstPageNumber="4294963191" orientation="portrait" r:id="rId1"/>
  <headerFooter scaleWithDoc="0" alignWithMargins="0">
    <oddHeader>&amp;L&amp;"黑体,常规"&amp;8附表1：&amp;A&amp;R&amp;"黑体,常规"&amp;8&amp;P/&amp;N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DA25-724B-49B7-B2A5-3505EFB341AD}">
  <sheetPr>
    <outlinePr summaryBelow="0"/>
  </sheetPr>
  <dimension ref="A1:IP68"/>
  <sheetViews>
    <sheetView zoomScale="85" zoomScaleNormal="85" zoomScaleSheetLayoutView="85" workbookViewId="0">
      <selection activeCell="A4" sqref="A4"/>
    </sheetView>
  </sheetViews>
  <sheetFormatPr defaultColWidth="8.25" defaultRowHeight="16.5" outlineLevelRow="1" x14ac:dyDescent="0.3"/>
  <cols>
    <col min="1" max="1" width="6.58203125" style="2" customWidth="1"/>
    <col min="2" max="2" width="10.58203125" style="3" customWidth="1"/>
    <col min="3" max="3" width="5.58203125" style="3" customWidth="1"/>
    <col min="4" max="4" width="15.58203125" style="4" customWidth="1"/>
    <col min="5" max="5" width="75.58203125" style="3" customWidth="1"/>
    <col min="6" max="6" width="9.58203125" style="19" customWidth="1"/>
    <col min="7" max="7" width="9.58203125" style="2" customWidth="1"/>
    <col min="8" max="9" width="16.58203125" style="16" customWidth="1"/>
    <col min="10" max="16384" width="8.25" style="1"/>
  </cols>
  <sheetData>
    <row r="1" spans="1:9" ht="35" customHeight="1" x14ac:dyDescent="0.3">
      <c r="A1" s="70" t="s">
        <v>97</v>
      </c>
      <c r="B1" s="70"/>
      <c r="C1" s="70"/>
      <c r="D1" s="70"/>
      <c r="E1" s="70"/>
      <c r="F1" s="70"/>
      <c r="G1" s="70"/>
      <c r="H1" s="70"/>
      <c r="I1" s="70"/>
    </row>
    <row r="2" spans="1:9" ht="114" customHeight="1" x14ac:dyDescent="0.3">
      <c r="A2" s="71" t="s">
        <v>95</v>
      </c>
      <c r="B2" s="72"/>
      <c r="C2" s="72"/>
      <c r="D2" s="72"/>
      <c r="E2" s="72"/>
      <c r="F2" s="72"/>
      <c r="G2" s="72"/>
      <c r="H2" s="72"/>
      <c r="I2" s="73"/>
    </row>
    <row r="3" spans="1:9" ht="35" customHeight="1" x14ac:dyDescent="0.3">
      <c r="A3" s="69" t="s">
        <v>82</v>
      </c>
      <c r="B3" s="69"/>
      <c r="C3" s="66"/>
      <c r="D3" s="67"/>
      <c r="E3" s="67"/>
      <c r="F3" s="67"/>
      <c r="G3" s="67"/>
      <c r="H3" s="67"/>
      <c r="I3" s="68"/>
    </row>
    <row r="4" spans="1:9" ht="35" customHeight="1" x14ac:dyDescent="0.3">
      <c r="A4" s="5" t="s">
        <v>0</v>
      </c>
      <c r="B4" s="6" t="s">
        <v>80</v>
      </c>
      <c r="C4" s="64" t="s">
        <v>81</v>
      </c>
      <c r="D4" s="65"/>
      <c r="E4" s="6" t="s">
        <v>96</v>
      </c>
      <c r="F4" s="17" t="s">
        <v>1</v>
      </c>
      <c r="G4" s="6" t="s">
        <v>2</v>
      </c>
      <c r="H4" s="14" t="s">
        <v>71</v>
      </c>
      <c r="I4" s="14" t="s">
        <v>72</v>
      </c>
    </row>
    <row r="5" spans="1:9" ht="115" customHeight="1" outlineLevel="1" x14ac:dyDescent="0.3">
      <c r="A5" s="62" t="s">
        <v>73</v>
      </c>
      <c r="B5" s="59" t="s">
        <v>93</v>
      </c>
      <c r="C5" s="25">
        <v>1</v>
      </c>
      <c r="D5" s="11" t="s">
        <v>3</v>
      </c>
      <c r="E5" s="12" t="s">
        <v>4</v>
      </c>
      <c r="F5" s="26">
        <v>3</v>
      </c>
      <c r="G5" s="20" t="s">
        <v>5</v>
      </c>
      <c r="H5" s="31"/>
      <c r="I5" s="27">
        <f>F5*H5</f>
        <v>0</v>
      </c>
    </row>
    <row r="6" spans="1:9" ht="85" customHeight="1" outlineLevel="1" x14ac:dyDescent="0.3">
      <c r="A6" s="62"/>
      <c r="B6" s="59"/>
      <c r="C6" s="13">
        <v>2</v>
      </c>
      <c r="D6" s="8" t="s">
        <v>6</v>
      </c>
      <c r="E6" s="9" t="s">
        <v>7</v>
      </c>
      <c r="F6" s="18">
        <v>1</v>
      </c>
      <c r="G6" s="7" t="s">
        <v>8</v>
      </c>
      <c r="H6" s="32"/>
      <c r="I6" s="15">
        <f t="shared" ref="I6:I9" si="0">F6*H6</f>
        <v>0</v>
      </c>
    </row>
    <row r="7" spans="1:9" ht="75" customHeight="1" outlineLevel="1" x14ac:dyDescent="0.3">
      <c r="A7" s="62"/>
      <c r="B7" s="59"/>
      <c r="C7" s="13">
        <v>3</v>
      </c>
      <c r="D7" s="8" t="s">
        <v>9</v>
      </c>
      <c r="E7" s="9" t="s">
        <v>10</v>
      </c>
      <c r="F7" s="18">
        <v>1</v>
      </c>
      <c r="G7" s="7" t="s">
        <v>8</v>
      </c>
      <c r="H7" s="32"/>
      <c r="I7" s="15">
        <f t="shared" si="0"/>
        <v>0</v>
      </c>
    </row>
    <row r="8" spans="1:9" ht="115" customHeight="1" outlineLevel="1" x14ac:dyDescent="0.3">
      <c r="A8" s="62"/>
      <c r="B8" s="59"/>
      <c r="C8" s="13">
        <v>4</v>
      </c>
      <c r="D8" s="8" t="s">
        <v>11</v>
      </c>
      <c r="E8" s="9" t="s">
        <v>12</v>
      </c>
      <c r="F8" s="18">
        <v>8</v>
      </c>
      <c r="G8" s="7" t="s">
        <v>5</v>
      </c>
      <c r="H8" s="32"/>
      <c r="I8" s="15">
        <f t="shared" si="0"/>
        <v>0</v>
      </c>
    </row>
    <row r="9" spans="1:9" ht="60" customHeight="1" outlineLevel="1" x14ac:dyDescent="0.3">
      <c r="A9" s="63"/>
      <c r="B9" s="60"/>
      <c r="C9" s="24">
        <v>5</v>
      </c>
      <c r="D9" s="6" t="s">
        <v>94</v>
      </c>
      <c r="E9" s="29" t="s">
        <v>77</v>
      </c>
      <c r="F9" s="30">
        <v>1</v>
      </c>
      <c r="G9" s="5" t="s">
        <v>8</v>
      </c>
      <c r="H9" s="28">
        <v>150000</v>
      </c>
      <c r="I9" s="28">
        <f t="shared" si="0"/>
        <v>150000</v>
      </c>
    </row>
    <row r="10" spans="1:9" s="21" customFormat="1" ht="35" customHeight="1" x14ac:dyDescent="0.3">
      <c r="A10" s="55" t="s">
        <v>99</v>
      </c>
      <c r="B10" s="56"/>
      <c r="C10" s="56"/>
      <c r="D10" s="56"/>
      <c r="E10" s="56"/>
      <c r="F10" s="56"/>
      <c r="G10" s="56"/>
      <c r="H10" s="57"/>
      <c r="I10" s="22">
        <f>ROUND(SUM(I5:I9),2)</f>
        <v>150000</v>
      </c>
    </row>
    <row r="11" spans="1:9" ht="85" customHeight="1" outlineLevel="1" x14ac:dyDescent="0.3">
      <c r="A11" s="61" t="s">
        <v>74</v>
      </c>
      <c r="B11" s="58" t="s">
        <v>13</v>
      </c>
      <c r="C11" s="13">
        <v>1</v>
      </c>
      <c r="D11" s="58" t="s">
        <v>14</v>
      </c>
      <c r="E11" s="9" t="s">
        <v>15</v>
      </c>
      <c r="F11" s="18">
        <v>1</v>
      </c>
      <c r="G11" s="10" t="s">
        <v>8</v>
      </c>
      <c r="H11" s="32"/>
      <c r="I11" s="15">
        <f>F11*H11</f>
        <v>0</v>
      </c>
    </row>
    <row r="12" spans="1:9" ht="60" customHeight="1" outlineLevel="1" x14ac:dyDescent="0.3">
      <c r="A12" s="62"/>
      <c r="B12" s="59"/>
      <c r="C12" s="13">
        <v>2</v>
      </c>
      <c r="D12" s="60"/>
      <c r="E12" s="9" t="s">
        <v>16</v>
      </c>
      <c r="F12" s="18">
        <v>1</v>
      </c>
      <c r="G12" s="10" t="s">
        <v>8</v>
      </c>
      <c r="H12" s="32"/>
      <c r="I12" s="15">
        <f t="shared" ref="I12:I58" si="1">F12*H12</f>
        <v>0</v>
      </c>
    </row>
    <row r="13" spans="1:9" ht="125" customHeight="1" outlineLevel="1" x14ac:dyDescent="0.3">
      <c r="A13" s="62"/>
      <c r="B13" s="59"/>
      <c r="C13" s="13">
        <v>3</v>
      </c>
      <c r="D13" s="58" t="s">
        <v>17</v>
      </c>
      <c r="E13" s="9" t="s">
        <v>18</v>
      </c>
      <c r="F13" s="18">
        <v>1</v>
      </c>
      <c r="G13" s="10" t="s">
        <v>8</v>
      </c>
      <c r="H13" s="32"/>
      <c r="I13" s="15">
        <f t="shared" si="1"/>
        <v>0</v>
      </c>
    </row>
    <row r="14" spans="1:9" ht="60" customHeight="1" outlineLevel="1" x14ac:dyDescent="0.3">
      <c r="A14" s="62"/>
      <c r="B14" s="59"/>
      <c r="C14" s="13">
        <v>4</v>
      </c>
      <c r="D14" s="59"/>
      <c r="E14" s="9" t="s">
        <v>19</v>
      </c>
      <c r="F14" s="18">
        <v>1</v>
      </c>
      <c r="G14" s="10" t="s">
        <v>8</v>
      </c>
      <c r="H14" s="32"/>
      <c r="I14" s="15">
        <f t="shared" si="1"/>
        <v>0</v>
      </c>
    </row>
    <row r="15" spans="1:9" ht="75" customHeight="1" outlineLevel="1" x14ac:dyDescent="0.3">
      <c r="A15" s="62"/>
      <c r="B15" s="59"/>
      <c r="C15" s="13">
        <v>5</v>
      </c>
      <c r="D15" s="59"/>
      <c r="E15" s="9" t="s">
        <v>20</v>
      </c>
      <c r="F15" s="18">
        <v>1</v>
      </c>
      <c r="G15" s="10" t="s">
        <v>8</v>
      </c>
      <c r="H15" s="32"/>
      <c r="I15" s="15">
        <f t="shared" si="1"/>
        <v>0</v>
      </c>
    </row>
    <row r="16" spans="1:9" ht="60" customHeight="1" outlineLevel="1" x14ac:dyDescent="0.3">
      <c r="A16" s="62"/>
      <c r="B16" s="59"/>
      <c r="C16" s="13">
        <v>6</v>
      </c>
      <c r="D16" s="60"/>
      <c r="E16" s="9" t="s">
        <v>21</v>
      </c>
      <c r="F16" s="18">
        <v>1</v>
      </c>
      <c r="G16" s="10" t="s">
        <v>8</v>
      </c>
      <c r="H16" s="32"/>
      <c r="I16" s="15">
        <f t="shared" si="1"/>
        <v>0</v>
      </c>
    </row>
    <row r="17" spans="1:9" ht="85" customHeight="1" outlineLevel="1" x14ac:dyDescent="0.3">
      <c r="A17" s="63"/>
      <c r="B17" s="60"/>
      <c r="C17" s="13">
        <v>7</v>
      </c>
      <c r="D17" s="8" t="s">
        <v>22</v>
      </c>
      <c r="E17" s="9" t="s">
        <v>23</v>
      </c>
      <c r="F17" s="18">
        <v>1</v>
      </c>
      <c r="G17" s="10" t="s">
        <v>8</v>
      </c>
      <c r="H17" s="32"/>
      <c r="I17" s="15">
        <f t="shared" si="1"/>
        <v>0</v>
      </c>
    </row>
    <row r="18" spans="1:9" s="21" customFormat="1" ht="35" customHeight="1" x14ac:dyDescent="0.3">
      <c r="A18" s="55" t="s">
        <v>100</v>
      </c>
      <c r="B18" s="56"/>
      <c r="C18" s="56"/>
      <c r="D18" s="56"/>
      <c r="E18" s="56"/>
      <c r="F18" s="56"/>
      <c r="G18" s="56"/>
      <c r="H18" s="57"/>
      <c r="I18" s="22">
        <f>ROUND(SUM(I11:I17),2)</f>
        <v>0</v>
      </c>
    </row>
    <row r="19" spans="1:9" ht="60" customHeight="1" outlineLevel="1" x14ac:dyDescent="0.3">
      <c r="A19" s="61" t="s">
        <v>75</v>
      </c>
      <c r="B19" s="58" t="s">
        <v>24</v>
      </c>
      <c r="C19" s="13">
        <v>1</v>
      </c>
      <c r="D19" s="58" t="s">
        <v>25</v>
      </c>
      <c r="E19" s="9" t="s">
        <v>26</v>
      </c>
      <c r="F19" s="18">
        <v>1</v>
      </c>
      <c r="G19" s="10" t="s">
        <v>27</v>
      </c>
      <c r="H19" s="32"/>
      <c r="I19" s="15">
        <f t="shared" si="1"/>
        <v>0</v>
      </c>
    </row>
    <row r="20" spans="1:9" ht="75" customHeight="1" outlineLevel="1" x14ac:dyDescent="0.3">
      <c r="A20" s="62"/>
      <c r="B20" s="59"/>
      <c r="C20" s="13">
        <v>2</v>
      </c>
      <c r="D20" s="59"/>
      <c r="E20" s="9" t="s">
        <v>28</v>
      </c>
      <c r="F20" s="18">
        <v>8</v>
      </c>
      <c r="G20" s="7" t="s">
        <v>5</v>
      </c>
      <c r="H20" s="32"/>
      <c r="I20" s="15">
        <f t="shared" si="1"/>
        <v>0</v>
      </c>
    </row>
    <row r="21" spans="1:9" ht="75" customHeight="1" outlineLevel="1" x14ac:dyDescent="0.3">
      <c r="A21" s="62"/>
      <c r="B21" s="59"/>
      <c r="C21" s="13">
        <v>3</v>
      </c>
      <c r="D21" s="59"/>
      <c r="E21" s="9" t="s">
        <v>29</v>
      </c>
      <c r="F21" s="18">
        <v>1</v>
      </c>
      <c r="G21" s="10" t="s">
        <v>8</v>
      </c>
      <c r="H21" s="32"/>
      <c r="I21" s="15">
        <f t="shared" si="1"/>
        <v>0</v>
      </c>
    </row>
    <row r="22" spans="1:9" ht="185" customHeight="1" outlineLevel="1" x14ac:dyDescent="0.3">
      <c r="A22" s="62"/>
      <c r="B22" s="59"/>
      <c r="C22" s="13">
        <v>4</v>
      </c>
      <c r="D22" s="59"/>
      <c r="E22" s="9" t="s">
        <v>30</v>
      </c>
      <c r="F22" s="18">
        <v>1</v>
      </c>
      <c r="G22" s="10" t="s">
        <v>8</v>
      </c>
      <c r="H22" s="32"/>
      <c r="I22" s="15">
        <f t="shared" si="1"/>
        <v>0</v>
      </c>
    </row>
    <row r="23" spans="1:9" ht="60" customHeight="1" outlineLevel="1" x14ac:dyDescent="0.3">
      <c r="A23" s="62"/>
      <c r="B23" s="59"/>
      <c r="C23" s="13">
        <v>5</v>
      </c>
      <c r="D23" s="59"/>
      <c r="E23" s="9" t="s">
        <v>31</v>
      </c>
      <c r="F23" s="18">
        <v>1</v>
      </c>
      <c r="G23" s="10" t="s">
        <v>8</v>
      </c>
      <c r="H23" s="32"/>
      <c r="I23" s="15">
        <f t="shared" si="1"/>
        <v>0</v>
      </c>
    </row>
    <row r="24" spans="1:9" ht="85" customHeight="1" outlineLevel="1" x14ac:dyDescent="0.3">
      <c r="A24" s="62"/>
      <c r="B24" s="59"/>
      <c r="C24" s="13">
        <v>6</v>
      </c>
      <c r="D24" s="59"/>
      <c r="E24" s="9" t="s">
        <v>32</v>
      </c>
      <c r="F24" s="18">
        <v>1</v>
      </c>
      <c r="G24" s="7" t="s">
        <v>8</v>
      </c>
      <c r="H24" s="32"/>
      <c r="I24" s="15">
        <f t="shared" si="1"/>
        <v>0</v>
      </c>
    </row>
    <row r="25" spans="1:9" ht="85" customHeight="1" outlineLevel="1" x14ac:dyDescent="0.3">
      <c r="A25" s="62"/>
      <c r="B25" s="59"/>
      <c r="C25" s="13">
        <v>7</v>
      </c>
      <c r="D25" s="59"/>
      <c r="E25" s="9" t="s">
        <v>33</v>
      </c>
      <c r="F25" s="18">
        <v>1</v>
      </c>
      <c r="G25" s="7" t="s">
        <v>8</v>
      </c>
      <c r="H25" s="32"/>
      <c r="I25" s="15">
        <f t="shared" si="1"/>
        <v>0</v>
      </c>
    </row>
    <row r="26" spans="1:9" ht="75" customHeight="1" outlineLevel="1" x14ac:dyDescent="0.3">
      <c r="A26" s="62"/>
      <c r="B26" s="59"/>
      <c r="C26" s="13">
        <v>8</v>
      </c>
      <c r="D26" s="59"/>
      <c r="E26" s="9" t="s">
        <v>34</v>
      </c>
      <c r="F26" s="18">
        <v>3</v>
      </c>
      <c r="G26" s="7" t="s">
        <v>5</v>
      </c>
      <c r="H26" s="32"/>
      <c r="I26" s="15">
        <f t="shared" si="1"/>
        <v>0</v>
      </c>
    </row>
    <row r="27" spans="1:9" ht="30" customHeight="1" outlineLevel="1" x14ac:dyDescent="0.3">
      <c r="A27" s="62"/>
      <c r="B27" s="59"/>
      <c r="C27" s="13">
        <v>9</v>
      </c>
      <c r="D27" s="60"/>
      <c r="E27" s="9" t="s">
        <v>35</v>
      </c>
      <c r="F27" s="18">
        <v>1</v>
      </c>
      <c r="G27" s="7" t="s">
        <v>5</v>
      </c>
      <c r="H27" s="32"/>
      <c r="I27" s="15">
        <f t="shared" si="1"/>
        <v>0</v>
      </c>
    </row>
    <row r="28" spans="1:9" ht="75" customHeight="1" outlineLevel="1" x14ac:dyDescent="0.3">
      <c r="A28" s="62"/>
      <c r="B28" s="59"/>
      <c r="C28" s="13">
        <v>10</v>
      </c>
      <c r="D28" s="58" t="s">
        <v>36</v>
      </c>
      <c r="E28" s="9" t="s">
        <v>37</v>
      </c>
      <c r="F28" s="18">
        <v>1</v>
      </c>
      <c r="G28" s="10" t="s">
        <v>27</v>
      </c>
      <c r="H28" s="32"/>
      <c r="I28" s="15">
        <f t="shared" si="1"/>
        <v>0</v>
      </c>
    </row>
    <row r="29" spans="1:9" ht="105" customHeight="1" outlineLevel="1" x14ac:dyDescent="0.3">
      <c r="A29" s="62"/>
      <c r="B29" s="59"/>
      <c r="C29" s="13">
        <v>11</v>
      </c>
      <c r="D29" s="59"/>
      <c r="E29" s="9" t="s">
        <v>38</v>
      </c>
      <c r="F29" s="18">
        <v>1</v>
      </c>
      <c r="G29" s="7" t="s">
        <v>8</v>
      </c>
      <c r="H29" s="32"/>
      <c r="I29" s="15">
        <f t="shared" si="1"/>
        <v>0</v>
      </c>
    </row>
    <row r="30" spans="1:9" ht="60" customHeight="1" outlineLevel="1" x14ac:dyDescent="0.3">
      <c r="A30" s="62"/>
      <c r="B30" s="59"/>
      <c r="C30" s="13">
        <v>12</v>
      </c>
      <c r="D30" s="59"/>
      <c r="E30" s="9" t="s">
        <v>39</v>
      </c>
      <c r="F30" s="18">
        <v>1</v>
      </c>
      <c r="G30" s="7" t="s">
        <v>8</v>
      </c>
      <c r="H30" s="32"/>
      <c r="I30" s="15">
        <f t="shared" si="1"/>
        <v>0</v>
      </c>
    </row>
    <row r="31" spans="1:9" ht="85" customHeight="1" outlineLevel="1" x14ac:dyDescent="0.3">
      <c r="A31" s="62"/>
      <c r="B31" s="59"/>
      <c r="C31" s="13">
        <v>13</v>
      </c>
      <c r="D31" s="59"/>
      <c r="E31" s="9" t="s">
        <v>40</v>
      </c>
      <c r="F31" s="18">
        <v>1</v>
      </c>
      <c r="G31" s="7" t="s">
        <v>8</v>
      </c>
      <c r="H31" s="32"/>
      <c r="I31" s="15">
        <f t="shared" si="1"/>
        <v>0</v>
      </c>
    </row>
    <row r="32" spans="1:9" ht="75" customHeight="1" outlineLevel="1" x14ac:dyDescent="0.3">
      <c r="A32" s="62"/>
      <c r="B32" s="59"/>
      <c r="C32" s="13">
        <v>14</v>
      </c>
      <c r="D32" s="59"/>
      <c r="E32" s="9" t="s">
        <v>41</v>
      </c>
      <c r="F32" s="18">
        <v>1</v>
      </c>
      <c r="G32" s="7" t="s">
        <v>42</v>
      </c>
      <c r="H32" s="32"/>
      <c r="I32" s="15">
        <f t="shared" si="1"/>
        <v>0</v>
      </c>
    </row>
    <row r="33" spans="1:9" ht="75" customHeight="1" outlineLevel="1" x14ac:dyDescent="0.3">
      <c r="A33" s="62"/>
      <c r="B33" s="59"/>
      <c r="C33" s="13">
        <v>15</v>
      </c>
      <c r="D33" s="60"/>
      <c r="E33" s="9" t="s">
        <v>43</v>
      </c>
      <c r="F33" s="18">
        <v>3</v>
      </c>
      <c r="G33" s="7" t="s">
        <v>5</v>
      </c>
      <c r="H33" s="32"/>
      <c r="I33" s="15">
        <f t="shared" si="1"/>
        <v>0</v>
      </c>
    </row>
    <row r="34" spans="1:9" ht="35" customHeight="1" outlineLevel="1" x14ac:dyDescent="0.3">
      <c r="A34" s="62"/>
      <c r="B34" s="59"/>
      <c r="C34" s="55" t="s">
        <v>105</v>
      </c>
      <c r="D34" s="56"/>
      <c r="E34" s="56"/>
      <c r="F34" s="56"/>
      <c r="G34" s="56"/>
      <c r="H34" s="57"/>
      <c r="I34" s="22">
        <f>ROUND(SUM(I19:I33),2)</f>
        <v>0</v>
      </c>
    </row>
    <row r="35" spans="1:9" ht="60" customHeight="1" outlineLevel="1" x14ac:dyDescent="0.3">
      <c r="A35" s="62"/>
      <c r="B35" s="59"/>
      <c r="C35" s="13">
        <v>16</v>
      </c>
      <c r="D35" s="58" t="s">
        <v>44</v>
      </c>
      <c r="E35" s="9" t="s">
        <v>45</v>
      </c>
      <c r="F35" s="18">
        <v>2</v>
      </c>
      <c r="G35" s="7" t="s">
        <v>42</v>
      </c>
      <c r="H35" s="32"/>
      <c r="I35" s="15">
        <f t="shared" si="1"/>
        <v>0</v>
      </c>
    </row>
    <row r="36" spans="1:9" ht="155" customHeight="1" outlineLevel="1" x14ac:dyDescent="0.3">
      <c r="A36" s="62"/>
      <c r="B36" s="59"/>
      <c r="C36" s="13">
        <v>17</v>
      </c>
      <c r="D36" s="59"/>
      <c r="E36" s="9" t="s">
        <v>46</v>
      </c>
      <c r="F36" s="18">
        <v>2</v>
      </c>
      <c r="G36" s="7" t="s">
        <v>42</v>
      </c>
      <c r="H36" s="32"/>
      <c r="I36" s="15">
        <f t="shared" si="1"/>
        <v>0</v>
      </c>
    </row>
    <row r="37" spans="1:9" ht="60" customHeight="1" outlineLevel="1" x14ac:dyDescent="0.3">
      <c r="A37" s="62"/>
      <c r="B37" s="59"/>
      <c r="C37" s="13">
        <v>18</v>
      </c>
      <c r="D37" s="59"/>
      <c r="E37" s="9" t="s">
        <v>47</v>
      </c>
      <c r="F37" s="18">
        <v>2</v>
      </c>
      <c r="G37" s="7" t="s">
        <v>42</v>
      </c>
      <c r="H37" s="32"/>
      <c r="I37" s="15">
        <f t="shared" si="1"/>
        <v>0</v>
      </c>
    </row>
    <row r="38" spans="1:9" ht="85" customHeight="1" outlineLevel="1" x14ac:dyDescent="0.3">
      <c r="A38" s="62"/>
      <c r="B38" s="59"/>
      <c r="C38" s="13">
        <v>19</v>
      </c>
      <c r="D38" s="59"/>
      <c r="E38" s="9" t="s">
        <v>48</v>
      </c>
      <c r="F38" s="18">
        <v>2</v>
      </c>
      <c r="G38" s="7" t="s">
        <v>42</v>
      </c>
      <c r="H38" s="32"/>
      <c r="I38" s="15">
        <f t="shared" si="1"/>
        <v>0</v>
      </c>
    </row>
    <row r="39" spans="1:9" ht="75" customHeight="1" outlineLevel="1" x14ac:dyDescent="0.3">
      <c r="A39" s="62"/>
      <c r="B39" s="59"/>
      <c r="C39" s="13">
        <v>20</v>
      </c>
      <c r="D39" s="59"/>
      <c r="E39" s="9" t="s">
        <v>41</v>
      </c>
      <c r="F39" s="18">
        <v>2</v>
      </c>
      <c r="G39" s="7" t="s">
        <v>42</v>
      </c>
      <c r="H39" s="32"/>
      <c r="I39" s="15">
        <f t="shared" si="1"/>
        <v>0</v>
      </c>
    </row>
    <row r="40" spans="1:9" ht="75" customHeight="1" outlineLevel="1" x14ac:dyDescent="0.3">
      <c r="A40" s="62"/>
      <c r="B40" s="59"/>
      <c r="C40" s="13">
        <v>21</v>
      </c>
      <c r="D40" s="60"/>
      <c r="E40" s="9" t="s">
        <v>49</v>
      </c>
      <c r="F40" s="18">
        <v>4</v>
      </c>
      <c r="G40" s="7" t="s">
        <v>5</v>
      </c>
      <c r="H40" s="32"/>
      <c r="I40" s="15">
        <f t="shared" si="1"/>
        <v>0</v>
      </c>
    </row>
    <row r="41" spans="1:9" ht="35" customHeight="1" outlineLevel="1" x14ac:dyDescent="0.3">
      <c r="A41" s="62"/>
      <c r="B41" s="59"/>
      <c r="C41" s="55" t="s">
        <v>104</v>
      </c>
      <c r="D41" s="56"/>
      <c r="E41" s="56"/>
      <c r="F41" s="56"/>
      <c r="G41" s="56"/>
      <c r="H41" s="57"/>
      <c r="I41" s="22">
        <f>ROUND(SUM(I35:I40),2)</f>
        <v>0</v>
      </c>
    </row>
    <row r="42" spans="1:9" ht="95" customHeight="1" outlineLevel="1" x14ac:dyDescent="0.3">
      <c r="A42" s="62"/>
      <c r="B42" s="59"/>
      <c r="C42" s="13">
        <v>22</v>
      </c>
      <c r="D42" s="58" t="s">
        <v>50</v>
      </c>
      <c r="E42" s="9" t="s">
        <v>51</v>
      </c>
      <c r="F42" s="18">
        <v>1</v>
      </c>
      <c r="G42" s="7" t="s">
        <v>8</v>
      </c>
      <c r="H42" s="32"/>
      <c r="I42" s="15">
        <f t="shared" si="1"/>
        <v>0</v>
      </c>
    </row>
    <row r="43" spans="1:9" ht="75" customHeight="1" outlineLevel="1" x14ac:dyDescent="0.3">
      <c r="A43" s="62"/>
      <c r="B43" s="59"/>
      <c r="C43" s="13">
        <v>23</v>
      </c>
      <c r="D43" s="59"/>
      <c r="E43" s="9" t="s">
        <v>52</v>
      </c>
      <c r="F43" s="18">
        <v>1</v>
      </c>
      <c r="G43" s="7" t="s">
        <v>8</v>
      </c>
      <c r="H43" s="32"/>
      <c r="I43" s="15">
        <f t="shared" si="1"/>
        <v>0</v>
      </c>
    </row>
    <row r="44" spans="1:9" ht="75" customHeight="1" outlineLevel="1" x14ac:dyDescent="0.3">
      <c r="A44" s="62"/>
      <c r="B44" s="59"/>
      <c r="C44" s="13">
        <v>24</v>
      </c>
      <c r="D44" s="59"/>
      <c r="E44" s="9" t="s">
        <v>53</v>
      </c>
      <c r="F44" s="18">
        <v>2</v>
      </c>
      <c r="G44" s="7" t="s">
        <v>27</v>
      </c>
      <c r="H44" s="32"/>
      <c r="I44" s="15">
        <f t="shared" si="1"/>
        <v>0</v>
      </c>
    </row>
    <row r="45" spans="1:9" ht="115" customHeight="1" outlineLevel="1" x14ac:dyDescent="0.3">
      <c r="A45" s="62"/>
      <c r="B45" s="59"/>
      <c r="C45" s="13">
        <v>25</v>
      </c>
      <c r="D45" s="59"/>
      <c r="E45" s="9" t="s">
        <v>54</v>
      </c>
      <c r="F45" s="18">
        <v>1</v>
      </c>
      <c r="G45" s="7" t="s">
        <v>8</v>
      </c>
      <c r="H45" s="32"/>
      <c r="I45" s="15">
        <f t="shared" si="1"/>
        <v>0</v>
      </c>
    </row>
    <row r="46" spans="1:9" ht="205" customHeight="1" outlineLevel="1" x14ac:dyDescent="0.3">
      <c r="A46" s="62"/>
      <c r="B46" s="59"/>
      <c r="C46" s="13">
        <v>26</v>
      </c>
      <c r="D46" s="59"/>
      <c r="E46" s="9" t="s">
        <v>55</v>
      </c>
      <c r="F46" s="18">
        <v>1</v>
      </c>
      <c r="G46" s="10" t="s">
        <v>8</v>
      </c>
      <c r="H46" s="32"/>
      <c r="I46" s="15">
        <f t="shared" si="1"/>
        <v>0</v>
      </c>
    </row>
    <row r="47" spans="1:9" ht="60" customHeight="1" outlineLevel="1" x14ac:dyDescent="0.3">
      <c r="A47" s="62"/>
      <c r="B47" s="59"/>
      <c r="C47" s="13">
        <v>27</v>
      </c>
      <c r="D47" s="59"/>
      <c r="E47" s="9" t="s">
        <v>56</v>
      </c>
      <c r="F47" s="18">
        <v>1</v>
      </c>
      <c r="G47" s="10" t="s">
        <v>8</v>
      </c>
      <c r="H47" s="32"/>
      <c r="I47" s="15">
        <f t="shared" si="1"/>
        <v>0</v>
      </c>
    </row>
    <row r="48" spans="1:9" ht="85" customHeight="1" outlineLevel="1" x14ac:dyDescent="0.3">
      <c r="A48" s="62"/>
      <c r="B48" s="59"/>
      <c r="C48" s="13">
        <v>28</v>
      </c>
      <c r="D48" s="59"/>
      <c r="E48" s="9" t="s">
        <v>57</v>
      </c>
      <c r="F48" s="18">
        <v>1</v>
      </c>
      <c r="G48" s="7" t="s">
        <v>8</v>
      </c>
      <c r="H48" s="32"/>
      <c r="I48" s="15">
        <f t="shared" si="1"/>
        <v>0</v>
      </c>
    </row>
    <row r="49" spans="1:250" ht="60" customHeight="1" outlineLevel="1" x14ac:dyDescent="0.3">
      <c r="A49" s="62"/>
      <c r="B49" s="59"/>
      <c r="C49" s="13">
        <v>29</v>
      </c>
      <c r="D49" s="59"/>
      <c r="E49" s="9" t="s">
        <v>58</v>
      </c>
      <c r="F49" s="18">
        <v>2</v>
      </c>
      <c r="G49" s="7" t="s">
        <v>27</v>
      </c>
      <c r="H49" s="32"/>
      <c r="I49" s="15">
        <f t="shared" si="1"/>
        <v>0</v>
      </c>
    </row>
    <row r="50" spans="1:250" ht="85" customHeight="1" outlineLevel="1" x14ac:dyDescent="0.3">
      <c r="A50" s="62"/>
      <c r="B50" s="59"/>
      <c r="C50" s="13">
        <v>30</v>
      </c>
      <c r="D50" s="59"/>
      <c r="E50" s="9" t="s">
        <v>59</v>
      </c>
      <c r="F50" s="18">
        <v>1</v>
      </c>
      <c r="G50" s="7" t="s">
        <v>8</v>
      </c>
      <c r="H50" s="32"/>
      <c r="I50" s="15">
        <f t="shared" si="1"/>
        <v>0</v>
      </c>
    </row>
    <row r="51" spans="1:250" ht="85" customHeight="1" outlineLevel="1" x14ac:dyDescent="0.3">
      <c r="A51" s="62"/>
      <c r="B51" s="59"/>
      <c r="C51" s="13">
        <v>31</v>
      </c>
      <c r="D51" s="59"/>
      <c r="E51" s="9" t="s">
        <v>60</v>
      </c>
      <c r="F51" s="18">
        <v>6</v>
      </c>
      <c r="G51" s="7" t="s">
        <v>5</v>
      </c>
      <c r="H51" s="32"/>
      <c r="I51" s="15">
        <f t="shared" ref="I51" si="2">F51*H51</f>
        <v>0</v>
      </c>
    </row>
    <row r="52" spans="1:250" ht="35" customHeight="1" outlineLevel="1" x14ac:dyDescent="0.3">
      <c r="A52" s="63"/>
      <c r="B52" s="60"/>
      <c r="C52" s="55" t="s">
        <v>103</v>
      </c>
      <c r="D52" s="56"/>
      <c r="E52" s="56"/>
      <c r="F52" s="56"/>
      <c r="G52" s="56"/>
      <c r="H52" s="57"/>
      <c r="I52" s="22">
        <f>ROUND(SUM(I42:I51),2)</f>
        <v>0</v>
      </c>
    </row>
    <row r="53" spans="1:250" s="21" customFormat="1" ht="35" customHeight="1" x14ac:dyDescent="0.3">
      <c r="A53" s="55" t="s">
        <v>101</v>
      </c>
      <c r="B53" s="56"/>
      <c r="C53" s="56"/>
      <c r="D53" s="56"/>
      <c r="E53" s="56"/>
      <c r="F53" s="56"/>
      <c r="G53" s="56"/>
      <c r="H53" s="57"/>
      <c r="I53" s="22">
        <f>ROUND(I34+I41+I52,2)</f>
        <v>0</v>
      </c>
    </row>
    <row r="54" spans="1:250" ht="85" customHeight="1" outlineLevel="1" x14ac:dyDescent="0.3">
      <c r="A54" s="61" t="s">
        <v>76</v>
      </c>
      <c r="B54" s="58" t="s">
        <v>61</v>
      </c>
      <c r="C54" s="13">
        <v>1</v>
      </c>
      <c r="D54" s="8" t="s">
        <v>62</v>
      </c>
      <c r="E54" s="9" t="s">
        <v>63</v>
      </c>
      <c r="F54" s="18">
        <v>1</v>
      </c>
      <c r="G54" s="7" t="s">
        <v>8</v>
      </c>
      <c r="H54" s="32"/>
      <c r="I54" s="15">
        <f t="shared" si="1"/>
        <v>0</v>
      </c>
    </row>
    <row r="55" spans="1:250" ht="60" customHeight="1" outlineLevel="1" x14ac:dyDescent="0.3">
      <c r="A55" s="62"/>
      <c r="B55" s="59"/>
      <c r="C55" s="13">
        <v>2</v>
      </c>
      <c r="D55" s="58" t="s">
        <v>64</v>
      </c>
      <c r="E55" s="9" t="s">
        <v>65</v>
      </c>
      <c r="F55" s="18">
        <v>1</v>
      </c>
      <c r="G55" s="7" t="s">
        <v>8</v>
      </c>
      <c r="H55" s="32"/>
      <c r="I55" s="15">
        <f t="shared" si="1"/>
        <v>0</v>
      </c>
    </row>
    <row r="56" spans="1:250" ht="95" customHeight="1" outlineLevel="1" x14ac:dyDescent="0.3">
      <c r="A56" s="62"/>
      <c r="B56" s="59"/>
      <c r="C56" s="13">
        <v>3</v>
      </c>
      <c r="D56" s="60"/>
      <c r="E56" s="9" t="s">
        <v>66</v>
      </c>
      <c r="F56" s="18">
        <v>1</v>
      </c>
      <c r="G56" s="7" t="s">
        <v>8</v>
      </c>
      <c r="H56" s="32"/>
      <c r="I56" s="15">
        <f t="shared" si="1"/>
        <v>0</v>
      </c>
    </row>
    <row r="57" spans="1:250" ht="85" customHeight="1" outlineLevel="1" x14ac:dyDescent="0.3">
      <c r="A57" s="62"/>
      <c r="B57" s="59"/>
      <c r="C57" s="13">
        <v>4</v>
      </c>
      <c r="D57" s="8" t="s">
        <v>67</v>
      </c>
      <c r="E57" s="9" t="s">
        <v>68</v>
      </c>
      <c r="F57" s="18">
        <v>1</v>
      </c>
      <c r="G57" s="7" t="s">
        <v>8</v>
      </c>
      <c r="H57" s="32"/>
      <c r="I57" s="15">
        <f t="shared" si="1"/>
        <v>0</v>
      </c>
    </row>
    <row r="58" spans="1:250" ht="35" customHeight="1" outlineLevel="1" x14ac:dyDescent="0.3">
      <c r="A58" s="63"/>
      <c r="B58" s="60"/>
      <c r="C58" s="13">
        <v>5</v>
      </c>
      <c r="D58" s="8" t="s">
        <v>69</v>
      </c>
      <c r="E58" s="9" t="s">
        <v>70</v>
      </c>
      <c r="F58" s="18">
        <v>30</v>
      </c>
      <c r="G58" s="7" t="s">
        <v>8</v>
      </c>
      <c r="H58" s="32"/>
      <c r="I58" s="15">
        <f t="shared" si="1"/>
        <v>0</v>
      </c>
    </row>
    <row r="59" spans="1:250" ht="35" customHeight="1" x14ac:dyDescent="0.3">
      <c r="A59" s="55" t="s">
        <v>102</v>
      </c>
      <c r="B59" s="56"/>
      <c r="C59" s="56"/>
      <c r="D59" s="56"/>
      <c r="E59" s="56"/>
      <c r="F59" s="56"/>
      <c r="G59" s="56"/>
      <c r="H59" s="57"/>
      <c r="I59" s="22">
        <f>ROUND(SUM(I54:I58),2)</f>
        <v>0</v>
      </c>
    </row>
    <row r="60" spans="1:250" ht="35" customHeight="1" x14ac:dyDescent="0.3">
      <c r="A60" s="52" t="s">
        <v>78</v>
      </c>
      <c r="B60" s="53"/>
      <c r="C60" s="53"/>
      <c r="D60" s="53"/>
      <c r="E60" s="53"/>
      <c r="F60" s="53"/>
      <c r="G60" s="53"/>
      <c r="H60" s="54"/>
      <c r="I60" s="23">
        <f>ROUND(I10+I18+I53+I59,2)</f>
        <v>150000</v>
      </c>
    </row>
    <row r="61" spans="1:250" ht="35" customHeight="1" x14ac:dyDescent="0.3">
      <c r="A61" s="52" t="s">
        <v>83</v>
      </c>
      <c r="B61" s="53"/>
      <c r="C61" s="53"/>
      <c r="D61" s="53"/>
      <c r="E61" s="53"/>
      <c r="F61" s="53"/>
      <c r="G61" s="53"/>
      <c r="H61" s="54"/>
      <c r="I61" s="33"/>
    </row>
    <row r="62" spans="1:250" ht="35" customHeight="1" x14ac:dyDescent="0.3">
      <c r="A62" s="52" t="s">
        <v>79</v>
      </c>
      <c r="B62" s="53"/>
      <c r="C62" s="53"/>
      <c r="D62" s="53"/>
      <c r="E62" s="53"/>
      <c r="F62" s="53"/>
      <c r="G62" s="53"/>
      <c r="H62" s="54"/>
      <c r="I62" s="23">
        <f>ROUND(I60+I61,2)</f>
        <v>150000</v>
      </c>
    </row>
    <row r="63" spans="1:250" s="46" customFormat="1" ht="15" x14ac:dyDescent="0.25">
      <c r="A63" s="45"/>
      <c r="B63" s="45"/>
      <c r="C63" s="45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</row>
    <row r="64" spans="1:250" s="44" customFormat="1" ht="25" customHeight="1" x14ac:dyDescent="0.3">
      <c r="A64" s="51" t="s">
        <v>89</v>
      </c>
      <c r="B64" s="51"/>
      <c r="C64" s="51"/>
      <c r="D64" s="51"/>
      <c r="E64" s="51"/>
    </row>
    <row r="65" spans="1:5" s="44" customFormat="1" ht="14" x14ac:dyDescent="0.3">
      <c r="A65" s="43"/>
      <c r="C65" s="43"/>
      <c r="D65" s="43"/>
    </row>
    <row r="66" spans="1:5" s="44" customFormat="1" ht="25" customHeight="1" x14ac:dyDescent="0.3">
      <c r="A66" s="51" t="s">
        <v>90</v>
      </c>
      <c r="B66" s="51"/>
      <c r="C66" s="51"/>
      <c r="D66" s="51"/>
      <c r="E66" s="51"/>
    </row>
    <row r="67" spans="1:5" s="44" customFormat="1" ht="14" x14ac:dyDescent="0.3">
      <c r="A67" s="43"/>
      <c r="C67" s="43"/>
      <c r="D67" s="43"/>
    </row>
    <row r="68" spans="1:5" s="44" customFormat="1" ht="25" customHeight="1" x14ac:dyDescent="0.3">
      <c r="A68" s="51" t="s">
        <v>91</v>
      </c>
      <c r="B68" s="51"/>
      <c r="C68" s="51"/>
      <c r="D68" s="51"/>
      <c r="E68" s="51"/>
    </row>
  </sheetData>
  <mergeCells count="33">
    <mergeCell ref="A64:E64"/>
    <mergeCell ref="A66:E66"/>
    <mergeCell ref="A68:E68"/>
    <mergeCell ref="A61:H61"/>
    <mergeCell ref="A62:H62"/>
    <mergeCell ref="C3:I3"/>
    <mergeCell ref="A3:B3"/>
    <mergeCell ref="A1:I1"/>
    <mergeCell ref="B5:B9"/>
    <mergeCell ref="A10:H10"/>
    <mergeCell ref="A2:I2"/>
    <mergeCell ref="B11:B17"/>
    <mergeCell ref="D11:D12"/>
    <mergeCell ref="D13:D16"/>
    <mergeCell ref="C4:D4"/>
    <mergeCell ref="A5:A9"/>
    <mergeCell ref="A11:A17"/>
    <mergeCell ref="A60:H60"/>
    <mergeCell ref="A18:H18"/>
    <mergeCell ref="B19:B52"/>
    <mergeCell ref="D19:D27"/>
    <mergeCell ref="D28:D33"/>
    <mergeCell ref="D35:D40"/>
    <mergeCell ref="A19:A52"/>
    <mergeCell ref="A54:A58"/>
    <mergeCell ref="C34:H34"/>
    <mergeCell ref="C41:H41"/>
    <mergeCell ref="D42:D51"/>
    <mergeCell ref="B54:B58"/>
    <mergeCell ref="D55:D56"/>
    <mergeCell ref="A59:H59"/>
    <mergeCell ref="C52:H52"/>
    <mergeCell ref="A53:H53"/>
  </mergeCells>
  <phoneticPr fontId="1" type="noConversion"/>
  <printOptions horizontalCentered="1"/>
  <pageMargins left="0.23622047244094491" right="0.23622047244094491" top="0.47244094488188981" bottom="0.39370078740157483" header="0.31496062992125984" footer="0.39370078740157483"/>
  <pageSetup paperSize="9" scale="56" orientation="portrait" r:id="rId1"/>
  <headerFooter scaleWithDoc="0" alignWithMargins="0">
    <oddHeader>&amp;L&amp;"黑体,常规"&amp;8附表2：&amp;A&amp;R&amp;"黑体,常规"&amp;8第&amp;P页/共&amp;N页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报价一览表</vt:lpstr>
      <vt:lpstr>分项报价</vt:lpstr>
      <vt:lpstr>分项报价!Print_Titles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zuanye huang</cp:lastModifiedBy>
  <cp:lastPrinted>2024-06-04T06:30:20Z</cp:lastPrinted>
  <dcterms:created xsi:type="dcterms:W3CDTF">2024-06-03T22:39:59Z</dcterms:created>
  <dcterms:modified xsi:type="dcterms:W3CDTF">2024-06-05T10:36:26Z</dcterms:modified>
</cp:coreProperties>
</file>