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<sst xmlns="http://schemas.openxmlformats.org/spreadsheetml/2006/main" count="83" uniqueCount="62">
  <si>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岭南创意视频短片制作服务项目分项报价表</t>
  </si>
  <si>
    <t>序号</t>
  </si>
  <si>
    <t>项目名称</t>
  </si>
  <si>
    <t>项目内容</t>
  </si>
  <si>
    <t>项目明细</t>
  </si>
  <si>
    <t>数量</t>
  </si>
  <si>
    <t>单位</t>
  </si>
  <si>
    <t>单价（元）</t>
  </si>
  <si>
    <t>小计（元）</t>
  </si>
  <si>
    <t>前期筹备与嘉宾邀请</t>
  </si>
  <si>
    <t>包含但不限于邀请文化艺术等领域嘉宾专家约10人组建顾问组，共同完成内容共建；指导、开展外拍踩点和调研走访；费用包括：嘉宾邀约及相关费用，门票、差旅、服化道及置景、网络平台数据搭及维护等费用。</t>
  </si>
  <si>
    <t>嘉宾邀请:邀请广东省电影家协会、广东省文化学会等省级以上协会副会长以上专家、文艺方向教授级以上专家、非遗传承人、岭南艺术项目负责人或同等级人员并提供人员名单。
以上人员需根据项目生产需要提供专业指导和参与监制，参与视频选题策划及调研工作。报价含嘉宾及其助理劳务、来回交通等必要费用。</t>
  </si>
  <si>
    <t>位</t>
  </si>
  <si>
    <t>资料购买：
根据项目生产需要，针对岭南民俗文化、音乐、艺术、历史、地理等岭南相关领域购买相关研究资料、书籍。</t>
  </si>
  <si>
    <t>批</t>
  </si>
  <si>
    <r>
      <t>嘉宾及工作人员工作餐：
10位嘉宾及16位工作人员日常研讨及会议工作餐</t>
    </r>
    <r>
      <rPr>
        <sz val="10.5"/>
        <color indexed="10"/>
        <rFont val="等线 Light"/>
        <family val="0"/>
      </rPr>
      <t>（单价不超出60元/人次）</t>
    </r>
    <r>
      <rPr>
        <sz val="10.5"/>
        <color indexed="8"/>
        <rFont val="等线 Light"/>
        <family val="0"/>
      </rPr>
      <t xml:space="preserve">，合计26人次10天。
</t>
    </r>
    <r>
      <rPr>
        <b/>
        <sz val="10.5"/>
        <color indexed="10"/>
        <rFont val="等线 Light"/>
        <family val="0"/>
      </rPr>
      <t>（即：G列单价报价不得超出60元/人次）</t>
    </r>
  </si>
  <si>
    <t>人次</t>
  </si>
  <si>
    <r>
      <t>嘉宾及工作人员住宿服务：
须在招标方调研地点的商务酒店提供2晚共26间单人间的住宿服务（</t>
    </r>
    <r>
      <rPr>
        <sz val="10.5"/>
        <color indexed="10"/>
        <rFont val="等线 Light"/>
        <family val="0"/>
      </rPr>
      <t>每间不超出450元</t>
    </r>
    <r>
      <rPr>
        <sz val="10.5"/>
        <color indexed="8"/>
        <rFont val="等线 Light"/>
        <family val="0"/>
      </rPr>
      <t xml:space="preserve">），10位嘉宾、16位工作人员（含早）。
</t>
    </r>
    <r>
      <rPr>
        <b/>
        <sz val="10.5"/>
        <color indexed="10"/>
        <rFont val="等线 Light"/>
        <family val="0"/>
      </rPr>
      <t>（即：G列单价报价不得超出450元/间）</t>
    </r>
  </si>
  <si>
    <t>间</t>
  </si>
  <si>
    <t>嘉宾门票及相关费用：
根据项目调研及摄制需要，购买文化景点、演唱会、音乐会、画展、演出等相关活动的门票及相关费用。</t>
  </si>
  <si>
    <t>项</t>
  </si>
  <si>
    <t>服装、道具、化妆师
根据视频生产需求，按要求提供视频演出人员的服装、道具、化妆等，要求化妆师合计16天全天跟进化妆工作；服装及道具需由招标方确认。</t>
  </si>
  <si>
    <t>组</t>
  </si>
  <si>
    <t>网络平台数据搭建及维护：
照片、文字资料、视频相关数据，备份。搭建16T的NAS。并建搭5G数据网络。</t>
  </si>
  <si>
    <t>小计:</t>
  </si>
  <si>
    <t>岭南创意视频短片相关产品制作</t>
  </si>
  <si>
    <t>根据顾问组调研数据（包含但不限于人文、地理、艺术等相关主题）制作脚本、主视觉设计及延伸服务，包括群演费用、外拍食宿差旅、拍摄场地舞美搭建、航拍设备租赁、前期拍摄后期内容制作（调色、片头制作）及动画特效服务、外包人员劳务费、音视频素材版权费，制作8条视频。</t>
  </si>
  <si>
    <r>
      <t>视频摄</t>
    </r>
    <r>
      <rPr>
        <sz val="10.5"/>
        <color indexed="8"/>
        <rFont val="等线 Light"/>
        <family val="0"/>
      </rPr>
      <t>制：根据招标方要求提供8条视频的分镜导演及制作团队（需包含1名总导演、2名副导演、3机位摄影及灯光等统筹执行人员），完成8条视频的分镜策划及摄制，并配合脚本和视频摄制进行实际场景设置，每条视频不少于5分钟。并同意根据招标方意见不限次修改，收到招标方或顾问修改意见后4小时修改完成。最终生成7680x4320分辨率、色深：12位、帧速率：每秒120帧的MP4格式的视频。</t>
    </r>
  </si>
  <si>
    <t>条</t>
  </si>
  <si>
    <t>脚本编写：
根据招标方要求提供8条视频的脚本,需与专家一同调研走访，脚本与走访的内容相结合，配合实际场景、资料编写脚本，脚本不限次修改。在收到招标方或顾问修改意见后，4小时修改完成。</t>
  </si>
  <si>
    <r>
      <t>工作人员餐费：12人，20天，每人一天2正餐不超出100元。</t>
    </r>
    <r>
      <rPr>
        <b/>
        <sz val="10.5"/>
        <color indexed="10"/>
        <rFont val="等线 Light"/>
        <family val="0"/>
      </rPr>
      <t>（即：G列单价报价不得超出1200元/天）</t>
    </r>
  </si>
  <si>
    <t>天</t>
  </si>
  <si>
    <r>
      <t>工作人员住宿费：</t>
    </r>
    <r>
      <rPr>
        <sz val="10.5"/>
        <color indexed="10"/>
        <rFont val="等线 Light"/>
        <family val="0"/>
      </rPr>
      <t>5间</t>
    </r>
    <r>
      <rPr>
        <sz val="10.5"/>
        <color indexed="8"/>
        <rFont val="等线 Light"/>
        <family val="0"/>
      </rPr>
      <t>标双房或单人间，合计20晚。每间</t>
    </r>
    <r>
      <rPr>
        <sz val="10.5"/>
        <color indexed="10"/>
        <rFont val="等线 Light"/>
        <family val="0"/>
      </rPr>
      <t>不超出400</t>
    </r>
    <r>
      <rPr>
        <sz val="10.5"/>
        <color indexed="8"/>
        <rFont val="等线 Light"/>
        <family val="0"/>
      </rPr>
      <t>元</t>
    </r>
    <r>
      <rPr>
        <b/>
        <sz val="10.5"/>
        <color indexed="10"/>
        <rFont val="等线 Light"/>
        <family val="0"/>
      </rPr>
      <t>（即：G列单价报价不得超出2000元/晚）</t>
    </r>
  </si>
  <si>
    <t>晚</t>
  </si>
  <si>
    <t>专业摄像设备、灯光设备租赁（含同等级设备）
（1）ARRImini+莱卡基本组*2
（2）RED科莫多*2
（3）9500发电机*2
（4）影视灯：2.5K*20、1.8K*20、200Par*18
（5）爱图仕600X*12</t>
  </si>
  <si>
    <t>轨道、航拍器材、收音器材租赁（含同等级设备）
（1）青牛两米组装轨道（100碗口）*40
（2）影视重轨+板车（4直2弯）*8
（3）载人7米摇臂（不含人）*4
（4）悟3+X7*2
（5）罗德一分二小蜜蜂*4</t>
  </si>
  <si>
    <t>8条视频合计24位演职人员（含至少5位专业演员）:
每位演职人员每日工作时长不少于8小时，24位演职人员不少于12天；演职人员根据视频脚本需求选角，但在拍摄前需由招标方进行审核演出人员，招标方对于视频出演的专业演员及视频作品牵头人具有推荐权，招标方也需要做到演出人员的内调要求。</t>
  </si>
  <si>
    <t>嘉宾、摄制团队、工作人员交通服务：
租赁8辆商务车在岭南范围内根据项目需要使用，每辆车合计用车时间5天，报价含司机、意外险（每人保额至少20万）、油费、路费等必要费用。</t>
  </si>
  <si>
    <t>辆</t>
  </si>
  <si>
    <t>置景费用（8条视频）：
根据脚本需求，按量对绿幕场景进行搭建。包括：背景墙外框防火板扇灰打磨烤钢琴漆、亚克力立体字、地毯、假植等，8条视频合计场景制作约1000~1500平方米，设计需由招标方确认。</t>
  </si>
  <si>
    <t>需提供1200~1600平方米、高5米的绿幕场地，供CG合成特效等视频所需素材拍摄使用。地点在广州范围内，每场不低于14小时。</t>
  </si>
  <si>
    <t>场</t>
  </si>
  <si>
    <t>8条视频剪辑：
要求专职剪辑师在项目执行期间能2小时内响应招标方对视频的修改调整要求，并完成剪接工作。</t>
  </si>
  <si>
    <t>人</t>
  </si>
  <si>
    <t>8条片头等制作：
需自主设计制作以水墨画动画、粒子、3D等特效生成片头、副标题、分标题等动画生成，需2小时内响应招标方对视频的调整，次数不限。要求版权归招标方所有。</t>
  </si>
  <si>
    <t>套</t>
  </si>
  <si>
    <t>8条视频CG设计制作：
视频内所需CG效果（三维手绘动画）需原创且版权及原稿属招标方所有。总时长不少于3分钟，需2小时内响应招标方对视频的调整，次数不限。要求版权归招标方所有。</t>
  </si>
  <si>
    <t>8条视频转场、三维动画等特效：
视频内所需转场、三维动画等特效需原创且版权及原稿属招标方所有，需2小时内响应招标方对视频的调整，次数不限。要求版权归招标方所有。</t>
  </si>
  <si>
    <t>8条视频调色、合成：
调色与合成严格按达芬奇工程调整，最终效果与招标方确认，需2小时响应招标方对视频的调整，次数不限。最终工程文件需上传给招标方。</t>
  </si>
  <si>
    <t>根据招标方要求，围绕8条视频生产10条宣传用途的配套短视频，每条时长2-3分钟的项目相关宣传视频，不限次修改,并收到招标方修改意见后,4小时修改完成。最终生成4K以上分辨率、色深：12位、帧速率：每秒120帧的MP4格式的视频。</t>
  </si>
  <si>
    <t>18条解说词配音：
根据项目特色，按照视频生产需要，提供视频解说及配音服务，配音文稿每条约1000字，含普通话和粤语。需专业配音老师，需2小时响应招标方对文字的调整及重新录制，修改次数不限。</t>
  </si>
  <si>
    <t>18条视频整体声乐设计（作曲/混音/版权）：
根据招标方及视频生产需求，提供视频合适的配乐，所需配乐需保证有自主原创音乐及购买版权音乐，自主原创音乐及购买版权音乐数量总计不超过50首。</t>
  </si>
  <si>
    <t>8条视频整体素材购买（版权）：
在不超出作品数160条的情况下，无条件为项目视频生产所需提供素材商业版权购买服务，招标方拥有素材使用权。</t>
  </si>
  <si>
    <t>宣发推广</t>
  </si>
  <si>
    <t>线上线下宣发推广</t>
  </si>
  <si>
    <t>主流社交媒体平台引流：
在抖音、B站、小红书、今日头条、腾讯视频、快手等主流社交媒体平台，对活动视频（不少于8条）进行指定人群推送不少于10次。推送总量不少于2000万人次。</t>
  </si>
  <si>
    <r>
      <t>定制价值</t>
    </r>
    <r>
      <rPr>
        <sz val="10.5"/>
        <rFont val="等线 Light"/>
        <family val="0"/>
      </rPr>
      <t>20-100元不等</t>
    </r>
    <r>
      <rPr>
        <sz val="10.5"/>
        <color indexed="8"/>
        <rFont val="等线 Light"/>
        <family val="0"/>
      </rPr>
      <t>的文创产品，数量不少于1000份。中标方提供文创产品思路，需与主题相关，费用含设计，打样，运输等。</t>
    </r>
  </si>
  <si>
    <t>5家以上主流媒体宣传推广（拟）：广东电视台、珠江经济台、广东台文体广播、湖南芒果TV、南方日报、羊城晚报、南方都市报、广州日报、信息时报、佛山日报、网易娱乐、腾讯大粤网、南方网、新浪网、南风窗、广州交通电台、深圳特区报等主流媒体。
2家以上媒体平台合作传播、户外大小屏展示：线下LED屏幕投放宣传片（拟）/广州壬丰大厦LED屏/广州天河路购书中心LED屏/广州天河万菱汇广场LED屏等户外屏.
20人以上包含但不限于人文、艺术类界大V转发推广。</t>
  </si>
  <si>
    <t>线下推广场地租赁：
广州创意园、大学城、商超等（使用200平方米）大小的场地，需提供电源，广州市市区内。每场1天使用。</t>
  </si>
  <si>
    <t>特装布置：
根据主题设计特装，要求根据主题设计，需突出主题，进行现场布置。</t>
  </si>
  <si>
    <t>户外背景板8米x5米*3、易拉宝*4周边设备，需提前1天完成搭建。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</si>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</sst>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等线 Light"/>
      <family val="0"/>
    </font>
    <font>
      <sz val="10.5"/>
      <color indexed="10"/>
      <name val="等线 Light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.5"/>
      <color indexed="10"/>
      <name val="等线 Light"/>
      <family val="0"/>
    </font>
    <font>
      <sz val="10.5"/>
      <name val="等线 Light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.5"/>
      <color theme="1"/>
      <name val="等线 Light"/>
      <family val="0"/>
    </font>
    <font>
      <sz val="10.5"/>
      <color rgb="FFFF0000"/>
      <name val="等线 Light"/>
      <family val="0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E6E4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35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43" fillId="36" borderId="9" xfId="0" applyFont="1" applyFill="1" applyBorder="1" applyAlignment="1">
      <alignment horizontal="center" vertical="center" wrapText="1"/>
    </xf>
    <xf numFmtId="0" fontId="43" fillId="36" borderId="9" xfId="0" applyFont="1" applyFill="1" applyBorder="1" applyAlignment="1">
      <alignment horizontal="center" vertical="center" wrapText="1"/>
    </xf>
    <xf numFmtId="0" fontId="44" fillId="36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37" borderId="9" xfId="0" applyFont="1" applyFill="1" applyBorder="1" applyAlignment="1">
      <alignment horizontal="center" vertical="center" wrapText="1"/>
    </xf>
    <xf numFmtId="0" fontId="43" fillId="37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L17" sqref="L17"/>
    </sheetView>
  </sheetViews>
  <sheetFormatPr defaultColWidth="8.8515625" defaultRowHeight="15"/>
  <cols>
    <col min="1" max="1" width="7.00390625" style="2" customWidth="1"/>
    <col min="2" max="2" width="12.28125" style="2" customWidth="1"/>
    <col min="3" max="3" width="21.8515625" style="2" customWidth="1"/>
    <col min="4" max="4" width="57.140625" style="2" customWidth="1"/>
    <col min="5" max="7" width="8.00390625" style="2" customWidth="1"/>
    <col min="8" max="8" width="9.421875" style="2" customWidth="1"/>
    <col min="9" max="9" width="18.8515625" style="2" customWidth="1"/>
    <col min="10" max="16384" width="8.8515625" style="2" customWidth="1"/>
  </cols>
  <sheetData>
    <row r="1" spans="1:8" ht="14.25">
      <c r="A1" s="3" t="s">
        <v>0</v>
      </c>
      <c r="B1" s="4"/>
      <c r="C1" s="4"/>
      <c r="D1" s="4"/>
      <c r="E1" s="4"/>
      <c r="F1" s="4"/>
      <c r="G1" s="4"/>
      <c r="H1" s="4"/>
    </row>
    <row r="2" spans="1:8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82.5">
      <c r="A3" s="6">
        <v>1</v>
      </c>
      <c r="B3" s="7" t="s">
        <v>9</v>
      </c>
      <c r="C3" s="7" t="s">
        <v>10</v>
      </c>
      <c r="D3" s="8" t="s">
        <v>11</v>
      </c>
      <c r="E3" s="9">
        <v>10</v>
      </c>
      <c r="F3" s="10" t="s">
        <v>12</v>
      </c>
      <c r="G3" s="11"/>
      <c r="H3" s="9">
        <f aca="true" t="shared" si="0" ref="H3:H9">E3*G3</f>
        <v>0</v>
      </c>
    </row>
    <row r="4" spans="1:8" ht="41.25">
      <c r="A4" s="6">
        <v>2</v>
      </c>
      <c r="B4" s="6"/>
      <c r="C4" s="6"/>
      <c r="D4" s="12" t="s">
        <v>13</v>
      </c>
      <c r="E4" s="6">
        <v>1</v>
      </c>
      <c r="F4" s="7" t="s">
        <v>14</v>
      </c>
      <c r="G4" s="11"/>
      <c r="H4" s="9">
        <f t="shared" si="0"/>
        <v>0</v>
      </c>
    </row>
    <row r="5" spans="1:8" ht="54.75">
      <c r="A5" s="6">
        <v>3</v>
      </c>
      <c r="B5" s="6"/>
      <c r="C5" s="6"/>
      <c r="D5" s="12" t="s">
        <v>15</v>
      </c>
      <c r="E5" s="6">
        <v>260</v>
      </c>
      <c r="F5" s="7" t="s">
        <v>16</v>
      </c>
      <c r="G5" s="11"/>
      <c r="H5" s="9">
        <f t="shared" si="0"/>
        <v>0</v>
      </c>
    </row>
    <row r="6" spans="1:8" ht="54.75">
      <c r="A6" s="6">
        <v>4</v>
      </c>
      <c r="B6" s="6"/>
      <c r="C6" s="6"/>
      <c r="D6" s="12" t="s">
        <v>17</v>
      </c>
      <c r="E6" s="6">
        <v>52</v>
      </c>
      <c r="F6" s="7" t="s">
        <v>18</v>
      </c>
      <c r="G6" s="11"/>
      <c r="H6" s="9">
        <f t="shared" si="0"/>
        <v>0</v>
      </c>
    </row>
    <row r="7" spans="1:8" ht="41.25">
      <c r="A7" s="6">
        <v>5</v>
      </c>
      <c r="B7" s="6"/>
      <c r="C7" s="6"/>
      <c r="D7" s="12" t="s">
        <v>19</v>
      </c>
      <c r="E7" s="6">
        <v>1</v>
      </c>
      <c r="F7" s="7" t="s">
        <v>20</v>
      </c>
      <c r="G7" s="11"/>
      <c r="H7" s="9">
        <f t="shared" si="0"/>
        <v>0</v>
      </c>
    </row>
    <row r="8" spans="1:8" ht="54.75">
      <c r="A8" s="6">
        <v>6</v>
      </c>
      <c r="B8" s="6"/>
      <c r="C8" s="6"/>
      <c r="D8" s="12" t="s">
        <v>21</v>
      </c>
      <c r="E8" s="6">
        <v>8</v>
      </c>
      <c r="F8" s="7" t="s">
        <v>22</v>
      </c>
      <c r="G8" s="11"/>
      <c r="H8" s="9">
        <f t="shared" si="0"/>
        <v>0</v>
      </c>
    </row>
    <row r="9" spans="1:8" ht="41.25">
      <c r="A9" s="6">
        <v>7</v>
      </c>
      <c r="B9" s="6"/>
      <c r="C9" s="6"/>
      <c r="D9" s="12" t="s">
        <v>23</v>
      </c>
      <c r="E9" s="6">
        <v>1</v>
      </c>
      <c r="F9" s="7" t="s">
        <v>20</v>
      </c>
      <c r="G9" s="11"/>
      <c r="H9" s="9">
        <f t="shared" si="0"/>
        <v>0</v>
      </c>
    </row>
    <row r="10" spans="1:8" ht="14.25">
      <c r="A10" s="13" t="s">
        <v>24</v>
      </c>
      <c r="B10" s="14"/>
      <c r="C10" s="14"/>
      <c r="D10" s="14"/>
      <c r="E10" s="14"/>
      <c r="F10" s="14"/>
      <c r="G10" s="14"/>
      <c r="H10" s="15">
        <f>SUM(H3:H9)</f>
        <v>0</v>
      </c>
    </row>
    <row r="11" spans="1:8" ht="96">
      <c r="A11" s="6">
        <v>8</v>
      </c>
      <c r="B11" s="7" t="s">
        <v>25</v>
      </c>
      <c r="C11" s="7" t="s">
        <v>26</v>
      </c>
      <c r="D11" s="12" t="s">
        <v>27</v>
      </c>
      <c r="E11" s="6">
        <v>8</v>
      </c>
      <c r="F11" s="7" t="s">
        <v>28</v>
      </c>
      <c r="G11" s="11"/>
      <c r="H11" s="6">
        <f>E11*G11</f>
        <v>0</v>
      </c>
    </row>
    <row r="12" spans="1:8" ht="54.75">
      <c r="A12" s="6">
        <v>9</v>
      </c>
      <c r="B12" s="6"/>
      <c r="C12" s="6"/>
      <c r="D12" s="16" t="s">
        <v>29</v>
      </c>
      <c r="E12" s="9">
        <v>8</v>
      </c>
      <c r="F12" s="10" t="s">
        <v>28</v>
      </c>
      <c r="G12" s="11"/>
      <c r="H12" s="6">
        <f aca="true" t="shared" si="1" ref="H12:H29">E12*G12</f>
        <v>0</v>
      </c>
    </row>
    <row r="13" spans="1:8" ht="27">
      <c r="A13" s="6">
        <v>10</v>
      </c>
      <c r="B13" s="6"/>
      <c r="C13" s="6"/>
      <c r="D13" s="12" t="s">
        <v>30</v>
      </c>
      <c r="E13" s="6">
        <v>20</v>
      </c>
      <c r="F13" s="7" t="s">
        <v>31</v>
      </c>
      <c r="G13" s="11"/>
      <c r="H13" s="6">
        <f t="shared" si="1"/>
        <v>0</v>
      </c>
    </row>
    <row r="14" spans="1:8" s="1" customFormat="1" ht="27">
      <c r="A14" s="6">
        <v>11</v>
      </c>
      <c r="B14" s="17"/>
      <c r="C14" s="17"/>
      <c r="D14" s="8" t="s">
        <v>32</v>
      </c>
      <c r="E14" s="9">
        <v>20</v>
      </c>
      <c r="F14" s="10" t="s">
        <v>33</v>
      </c>
      <c r="G14" s="11"/>
      <c r="H14" s="17">
        <f t="shared" si="1"/>
        <v>0</v>
      </c>
    </row>
    <row r="15" spans="1:8" ht="82.5">
      <c r="A15" s="6">
        <v>12</v>
      </c>
      <c r="B15" s="6"/>
      <c r="C15" s="6"/>
      <c r="D15" s="12" t="s">
        <v>34</v>
      </c>
      <c r="E15" s="6">
        <v>16</v>
      </c>
      <c r="F15" s="7" t="s">
        <v>31</v>
      </c>
      <c r="G15" s="11"/>
      <c r="H15" s="6">
        <f t="shared" si="1"/>
        <v>0</v>
      </c>
    </row>
    <row r="16" spans="1:8" ht="82.5">
      <c r="A16" s="6">
        <v>13</v>
      </c>
      <c r="B16" s="6"/>
      <c r="C16" s="6"/>
      <c r="D16" s="12" t="s">
        <v>35</v>
      </c>
      <c r="E16" s="6">
        <v>16</v>
      </c>
      <c r="F16" s="7" t="s">
        <v>31</v>
      </c>
      <c r="G16" s="11"/>
      <c r="H16" s="6">
        <f t="shared" si="1"/>
        <v>0</v>
      </c>
    </row>
    <row r="17" spans="1:8" ht="69">
      <c r="A17" s="6">
        <v>14</v>
      </c>
      <c r="B17" s="6"/>
      <c r="C17" s="6"/>
      <c r="D17" s="12" t="s">
        <v>36</v>
      </c>
      <c r="E17" s="6">
        <v>288</v>
      </c>
      <c r="F17" s="7" t="s">
        <v>31</v>
      </c>
      <c r="G17" s="11"/>
      <c r="H17" s="6">
        <f t="shared" si="1"/>
        <v>0</v>
      </c>
    </row>
    <row r="18" spans="1:8" ht="54.75">
      <c r="A18" s="6">
        <v>15</v>
      </c>
      <c r="B18" s="6"/>
      <c r="C18" s="6"/>
      <c r="D18" s="12" t="s">
        <v>37</v>
      </c>
      <c r="E18" s="6">
        <v>40</v>
      </c>
      <c r="F18" s="7" t="s">
        <v>38</v>
      </c>
      <c r="G18" s="11"/>
      <c r="H18" s="6">
        <f t="shared" si="1"/>
        <v>0</v>
      </c>
    </row>
    <row r="19" spans="1:8" ht="54.75">
      <c r="A19" s="6">
        <v>16</v>
      </c>
      <c r="B19" s="6"/>
      <c r="C19" s="6"/>
      <c r="D19" s="12" t="s">
        <v>39</v>
      </c>
      <c r="E19" s="6">
        <v>8</v>
      </c>
      <c r="F19" s="7" t="s">
        <v>22</v>
      </c>
      <c r="G19" s="11"/>
      <c r="H19" s="6">
        <f t="shared" si="1"/>
        <v>0</v>
      </c>
    </row>
    <row r="20" spans="1:8" ht="41.25">
      <c r="A20" s="6">
        <v>17</v>
      </c>
      <c r="B20" s="6"/>
      <c r="C20" s="6"/>
      <c r="D20" s="12" t="s">
        <v>40</v>
      </c>
      <c r="E20" s="6">
        <v>8</v>
      </c>
      <c r="F20" s="7" t="s">
        <v>41</v>
      </c>
      <c r="G20" s="11"/>
      <c r="H20" s="6">
        <f t="shared" si="1"/>
        <v>0</v>
      </c>
    </row>
    <row r="21" spans="1:8" ht="41.25">
      <c r="A21" s="6">
        <v>18</v>
      </c>
      <c r="B21" s="6"/>
      <c r="C21" s="6"/>
      <c r="D21" s="12" t="s">
        <v>42</v>
      </c>
      <c r="E21" s="6">
        <v>8</v>
      </c>
      <c r="F21" s="7" t="s">
        <v>43</v>
      </c>
      <c r="G21" s="11"/>
      <c r="H21" s="6">
        <f t="shared" si="1"/>
        <v>0</v>
      </c>
    </row>
    <row r="22" spans="1:8" ht="54.75">
      <c r="A22" s="6">
        <v>19</v>
      </c>
      <c r="B22" s="6"/>
      <c r="C22" s="6"/>
      <c r="D22" s="12" t="s">
        <v>44</v>
      </c>
      <c r="E22" s="6">
        <v>8</v>
      </c>
      <c r="F22" s="7" t="s">
        <v>45</v>
      </c>
      <c r="G22" s="11"/>
      <c r="H22" s="6">
        <f t="shared" si="1"/>
        <v>0</v>
      </c>
    </row>
    <row r="23" spans="1:8" ht="54.75">
      <c r="A23" s="6">
        <v>20</v>
      </c>
      <c r="B23" s="6"/>
      <c r="C23" s="6"/>
      <c r="D23" s="12" t="s">
        <v>46</v>
      </c>
      <c r="E23" s="6">
        <v>8</v>
      </c>
      <c r="F23" s="7" t="s">
        <v>45</v>
      </c>
      <c r="G23" s="11"/>
      <c r="H23" s="6">
        <f t="shared" si="1"/>
        <v>0</v>
      </c>
    </row>
    <row r="24" spans="1:8" ht="54.75">
      <c r="A24" s="6">
        <v>21</v>
      </c>
      <c r="B24" s="6"/>
      <c r="C24" s="6"/>
      <c r="D24" s="12" t="s">
        <v>47</v>
      </c>
      <c r="E24" s="6">
        <v>8</v>
      </c>
      <c r="F24" s="7" t="s">
        <v>45</v>
      </c>
      <c r="G24" s="11"/>
      <c r="H24" s="6">
        <f t="shared" si="1"/>
        <v>0</v>
      </c>
    </row>
    <row r="25" spans="1:8" ht="54.75">
      <c r="A25" s="6">
        <v>22</v>
      </c>
      <c r="B25" s="6"/>
      <c r="C25" s="6"/>
      <c r="D25" s="12" t="s">
        <v>48</v>
      </c>
      <c r="E25" s="6">
        <v>8</v>
      </c>
      <c r="F25" s="7" t="s">
        <v>28</v>
      </c>
      <c r="G25" s="11"/>
      <c r="H25" s="6">
        <f t="shared" si="1"/>
        <v>0</v>
      </c>
    </row>
    <row r="26" spans="1:8" ht="54.75">
      <c r="A26" s="6">
        <v>23</v>
      </c>
      <c r="B26" s="6"/>
      <c r="C26" s="6"/>
      <c r="D26" s="12" t="s">
        <v>49</v>
      </c>
      <c r="E26" s="6">
        <v>10</v>
      </c>
      <c r="F26" s="7" t="s">
        <v>28</v>
      </c>
      <c r="G26" s="11"/>
      <c r="H26" s="6">
        <f t="shared" si="1"/>
        <v>0</v>
      </c>
    </row>
    <row r="27" spans="1:8" ht="54.75">
      <c r="A27" s="6">
        <v>24</v>
      </c>
      <c r="B27" s="6"/>
      <c r="C27" s="6"/>
      <c r="D27" s="12" t="s">
        <v>50</v>
      </c>
      <c r="E27" s="6">
        <v>18</v>
      </c>
      <c r="F27" s="7" t="s">
        <v>28</v>
      </c>
      <c r="G27" s="11"/>
      <c r="H27" s="6">
        <f t="shared" si="1"/>
        <v>0</v>
      </c>
    </row>
    <row r="28" spans="1:8" ht="54.75">
      <c r="A28" s="6">
        <v>25</v>
      </c>
      <c r="B28" s="6"/>
      <c r="C28" s="6"/>
      <c r="D28" s="12" t="s">
        <v>51</v>
      </c>
      <c r="E28" s="6">
        <v>1</v>
      </c>
      <c r="F28" s="7" t="s">
        <v>22</v>
      </c>
      <c r="G28" s="11"/>
      <c r="H28" s="6">
        <f t="shared" si="1"/>
        <v>0</v>
      </c>
    </row>
    <row r="29" spans="1:8" ht="41.25">
      <c r="A29" s="6">
        <v>26</v>
      </c>
      <c r="B29" s="6"/>
      <c r="C29" s="6"/>
      <c r="D29" s="12" t="s">
        <v>52</v>
      </c>
      <c r="E29" s="6">
        <v>1</v>
      </c>
      <c r="F29" s="7" t="s">
        <v>22</v>
      </c>
      <c r="G29" s="11"/>
      <c r="H29" s="6">
        <f t="shared" si="1"/>
        <v>0</v>
      </c>
    </row>
    <row r="30" spans="1:8" ht="14.25">
      <c r="A30" s="13" t="s">
        <v>24</v>
      </c>
      <c r="B30" s="14"/>
      <c r="C30" s="14"/>
      <c r="D30" s="14"/>
      <c r="E30" s="14"/>
      <c r="F30" s="14"/>
      <c r="G30" s="14"/>
      <c r="H30" s="14">
        <f>SUM(H11:H29)</f>
        <v>0</v>
      </c>
    </row>
    <row r="31" spans="1:8" ht="54.75">
      <c r="A31" s="6">
        <v>27</v>
      </c>
      <c r="B31" s="7" t="s">
        <v>53</v>
      </c>
      <c r="C31" s="7" t="s">
        <v>54</v>
      </c>
      <c r="D31" s="12" t="s">
        <v>55</v>
      </c>
      <c r="E31" s="6">
        <v>1</v>
      </c>
      <c r="F31" s="7" t="s">
        <v>20</v>
      </c>
      <c r="G31" s="11"/>
      <c r="H31" s="6">
        <f aca="true" t="shared" si="2" ref="H31:H36">E31*G31</f>
        <v>0</v>
      </c>
    </row>
    <row r="32" spans="1:8" ht="41.25">
      <c r="A32" s="6">
        <v>28</v>
      </c>
      <c r="B32" s="6"/>
      <c r="C32" s="6"/>
      <c r="D32" s="12" t="s">
        <v>56</v>
      </c>
      <c r="E32" s="6">
        <v>1</v>
      </c>
      <c r="F32" s="7" t="s">
        <v>14</v>
      </c>
      <c r="G32" s="11"/>
      <c r="H32" s="6">
        <f t="shared" si="2"/>
        <v>0</v>
      </c>
    </row>
    <row r="33" spans="1:8" ht="123.75">
      <c r="A33" s="6">
        <v>29</v>
      </c>
      <c r="B33" s="6"/>
      <c r="C33" s="6"/>
      <c r="D33" s="12" t="s">
        <v>57</v>
      </c>
      <c r="E33" s="6">
        <v>1</v>
      </c>
      <c r="F33" s="7" t="s">
        <v>20</v>
      </c>
      <c r="G33" s="11"/>
      <c r="H33" s="6">
        <f t="shared" si="2"/>
        <v>0</v>
      </c>
    </row>
    <row r="34" spans="1:8" ht="41.25">
      <c r="A34" s="6">
        <v>30</v>
      </c>
      <c r="B34" s="6"/>
      <c r="C34" s="6"/>
      <c r="D34" s="12" t="s">
        <v>58</v>
      </c>
      <c r="E34" s="6">
        <v>3</v>
      </c>
      <c r="F34" s="7" t="s">
        <v>31</v>
      </c>
      <c r="G34" s="11"/>
      <c r="H34" s="6">
        <f t="shared" si="2"/>
        <v>0</v>
      </c>
    </row>
    <row r="35" spans="1:8" ht="41.25">
      <c r="A35" s="6">
        <v>31</v>
      </c>
      <c r="B35" s="6"/>
      <c r="C35" s="6"/>
      <c r="D35" s="12" t="s">
        <v>59</v>
      </c>
      <c r="E35" s="6">
        <v>3</v>
      </c>
      <c r="F35" s="7" t="s">
        <v>22</v>
      </c>
      <c r="G35" s="11"/>
      <c r="H35" s="6">
        <f t="shared" si="2"/>
        <v>0</v>
      </c>
    </row>
    <row r="36" spans="1:8" ht="27">
      <c r="A36" s="6">
        <v>32</v>
      </c>
      <c r="B36" s="6"/>
      <c r="C36" s="6"/>
      <c r="D36" s="12" t="s">
        <v>60</v>
      </c>
      <c r="E36" s="6">
        <v>3</v>
      </c>
      <c r="F36" s="7" t="s">
        <v>22</v>
      </c>
      <c r="G36" s="11"/>
      <c r="H36" s="6">
        <f t="shared" si="2"/>
        <v>0</v>
      </c>
    </row>
    <row r="37" spans="1:8" ht="14.25">
      <c r="A37" s="13" t="s">
        <v>24</v>
      </c>
      <c r="B37" s="14"/>
      <c r="C37" s="14"/>
      <c r="D37" s="14"/>
      <c r="E37" s="14"/>
      <c r="F37" s="14"/>
      <c r="G37" s="14"/>
      <c r="H37" s="14">
        <f>SUM(H31:H36)</f>
        <v>0</v>
      </c>
    </row>
    <row r="38" spans="1:8" ht="14.25">
      <c r="A38" s="18" t="s">
        <v>61</v>
      </c>
      <c r="B38" s="19"/>
      <c r="C38" s="19"/>
      <c r="D38" s="19"/>
      <c r="E38" s="19"/>
      <c r="F38" s="19"/>
      <c r="G38" s="19"/>
      <c r="H38" s="19">
        <f>H37+H30+H10</f>
        <v>0</v>
      </c>
    </row>
  </sheetData>
  <sheetProtection/>
  <mergeCells count="11">
    <mergeCell ref="A1:H1"/>
    <mergeCell ref="A10:G10"/>
    <mergeCell ref="A30:G30"/>
    <mergeCell ref="A37:G37"/>
    <mergeCell ref="A38:G38"/>
    <mergeCell ref="B3:B9"/>
    <mergeCell ref="B11:B29"/>
    <mergeCell ref="B31:B36"/>
    <mergeCell ref="C3:C9"/>
    <mergeCell ref="C11:C29"/>
    <mergeCell ref="C31:C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会飞的猪</dc:creator>
  <cp:keywords/>
  <dc:description/>
  <cp:lastModifiedBy>张雪健</cp:lastModifiedBy>
  <dcterms:created xsi:type="dcterms:W3CDTF">2023-08-05T06:54:00Z</dcterms:created>
  <dcterms:modified xsi:type="dcterms:W3CDTF">2023-10-26T03:56:05Z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42379D81AD1B414FA51714C4B1AED8AA_13</vt:lpwstr>
  </property>
  <property fmtid="{D5CDD505-2E9C-101B-9397-08002B2CF9AE}" pid="4" name="KSOProductBuildV">
    <vt:lpwstr>2052-12.1.0.15374</vt:lpwstr>
  </property>
</Properties>
</file>